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llm\Documents\Andreas Mies\"/>
    </mc:Choice>
  </mc:AlternateContent>
  <xr:revisionPtr revIDLastSave="0" documentId="13_ncr:1_{C7EA2698-1717-431F-B1AA-4C6329CB75D4}" xr6:coauthVersionLast="45" xr6:coauthVersionMax="45" xr10:uidLastSave="{00000000-0000-0000-0000-000000000000}"/>
  <workbookProtection lockStructure="1"/>
  <bookViews>
    <workbookView xWindow="-120" yWindow="-120" windowWidth="20730" windowHeight="11160" tabRatio="784" xr2:uid="{77E1D47C-0C27-4D42-8B00-9A7E659333FE}"/>
  </bookViews>
  <sheets>
    <sheet name="Statistics" sheetId="11" r:id="rId1"/>
    <sheet name="Winner List Davis Cup" sheetId="12" r:id="rId2"/>
    <sheet name="Winner List ATP Finals Doubles" sheetId="14" r:id="rId3"/>
    <sheet name="Winner List Doubles Open Era" sheetId="1" r:id="rId4"/>
    <sheet name="Davis Cup Titles per Nation" sheetId="19" r:id="rId5"/>
    <sheet name="ATP Finals Winners per Nation" sheetId="17" r:id="rId6"/>
    <sheet name="Doubles GS Winners per Nation " sheetId="15" r:id="rId7"/>
    <sheet name="Tennis Players in the World" sheetId="20" r:id="rId8"/>
    <sheet name="Winner AO" sheetId="3" r:id="rId9"/>
    <sheet name="Winner French Open" sheetId="6" r:id="rId10"/>
    <sheet name="Winner Wimbledon" sheetId="5" r:id="rId11"/>
    <sheet name="Winner US Open" sheetId="8" r:id="rId12"/>
    <sheet name="ATP Finals Data" sheetId="13" r:id="rId13"/>
    <sheet name="Top 20 Doubles Players Aprl. 20" sheetId="22" r:id="rId14"/>
    <sheet name="Doubles Ranking April 2020" sheetId="21" r:id="rId15"/>
    <sheet name="Country List" sheetId="10" r:id="rId16"/>
  </sheets>
  <definedNames>
    <definedName name="_xlnm._FilterDatabase" localSheetId="0" hidden="1">Statistics!$B$2:$K$2</definedName>
    <definedName name="_xlnm._FilterDatabase" localSheetId="7" hidden="1">'Tennis Players in the World'!$B$3:$K$3</definedName>
    <definedName name="_xlnm._FilterDatabase" localSheetId="13" hidden="1">'Top 20 Doubles Players Aprl. 20'!$A$1:$G$1</definedName>
    <definedName name="_xlnm._FilterDatabase" localSheetId="2" hidden="1">'Winner List ATP Finals Doubles'!$A$1:$G$51</definedName>
    <definedName name="_xlnm._FilterDatabase" localSheetId="1" hidden="1">'Winner List Davis Cup'!$A$1:$E$108</definedName>
    <definedName name="_xlnm._FilterDatabase" localSheetId="3" hidden="1">'Winner List Doubles Open Era'!$B$3:$AB$56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2" l="1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9" i="22"/>
  <c r="D20" i="22"/>
  <c r="D21" i="22"/>
  <c r="D2" i="22"/>
  <c r="C3" i="22"/>
  <c r="C4" i="22"/>
  <c r="C5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" i="22"/>
  <c r="J43" i="20" l="1"/>
  <c r="J24" i="20"/>
  <c r="J20" i="20"/>
  <c r="J21" i="20"/>
  <c r="J28" i="20"/>
  <c r="J19" i="20"/>
  <c r="J40" i="20"/>
  <c r="J35" i="20"/>
  <c r="J10" i="20"/>
  <c r="J11" i="20"/>
  <c r="J5" i="20"/>
  <c r="J27" i="20"/>
  <c r="J4" i="20"/>
  <c r="J30" i="20"/>
  <c r="J29" i="20"/>
  <c r="J42" i="20"/>
  <c r="J39" i="20"/>
  <c r="J16" i="20"/>
  <c r="J6" i="20"/>
  <c r="J41" i="20"/>
  <c r="J31" i="20"/>
  <c r="J33" i="20"/>
  <c r="J9" i="20"/>
  <c r="J14" i="20"/>
  <c r="J22" i="20"/>
  <c r="J25" i="20"/>
  <c r="J23" i="20"/>
  <c r="J26" i="20"/>
  <c r="J34" i="20"/>
  <c r="J18" i="20"/>
  <c r="J17" i="20"/>
  <c r="J15" i="20"/>
  <c r="J37" i="20"/>
  <c r="J38" i="20"/>
  <c r="J36" i="20"/>
  <c r="J12" i="20"/>
  <c r="J45" i="20"/>
  <c r="J8" i="20"/>
  <c r="J44" i="20"/>
  <c r="J32" i="20"/>
  <c r="J7" i="20"/>
  <c r="J13" i="20"/>
  <c r="C4" i="21" l="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C103" i="21"/>
  <c r="C104" i="21"/>
  <c r="C105" i="21"/>
  <c r="C106" i="21"/>
  <c r="C107" i="21"/>
  <c r="C108" i="21"/>
  <c r="C109" i="21"/>
  <c r="C110" i="21"/>
  <c r="C111" i="21"/>
  <c r="C112" i="21"/>
  <c r="C113" i="21"/>
  <c r="C114" i="21"/>
  <c r="C115" i="21"/>
  <c r="C116" i="21"/>
  <c r="C117" i="21"/>
  <c r="C118" i="21"/>
  <c r="C119" i="21"/>
  <c r="C120" i="21"/>
  <c r="C121" i="21"/>
  <c r="C122" i="21"/>
  <c r="C123" i="21"/>
  <c r="C124" i="21"/>
  <c r="C125" i="21"/>
  <c r="C126" i="21"/>
  <c r="C127" i="21"/>
  <c r="C128" i="21"/>
  <c r="C129" i="21"/>
  <c r="C130" i="21"/>
  <c r="C131" i="21"/>
  <c r="C132" i="21"/>
  <c r="C133" i="21"/>
  <c r="C134" i="21"/>
  <c r="C135" i="21"/>
  <c r="C136" i="21"/>
  <c r="C137" i="21"/>
  <c r="C138" i="21"/>
  <c r="C139" i="21"/>
  <c r="C140" i="21"/>
  <c r="C141" i="21"/>
  <c r="C142" i="21"/>
  <c r="C143" i="21"/>
  <c r="C144" i="21"/>
  <c r="C145" i="21"/>
  <c r="C146" i="21"/>
  <c r="C147" i="21"/>
  <c r="C148" i="21"/>
  <c r="C149" i="21"/>
  <c r="C150" i="21"/>
  <c r="C151" i="21"/>
  <c r="C152" i="21"/>
  <c r="C153" i="21"/>
  <c r="C154" i="21"/>
  <c r="C155" i="21"/>
  <c r="C156" i="21"/>
  <c r="C157" i="21"/>
  <c r="C158" i="21"/>
  <c r="C159" i="21"/>
  <c r="C160" i="21"/>
  <c r="C161" i="21"/>
  <c r="C162" i="21"/>
  <c r="C163" i="21"/>
  <c r="C164" i="21"/>
  <c r="C165" i="21"/>
  <c r="C166" i="21"/>
  <c r="C167" i="21"/>
  <c r="C168" i="21"/>
  <c r="C169" i="21"/>
  <c r="C170" i="21"/>
  <c r="C171" i="21"/>
  <c r="C172" i="21"/>
  <c r="C173" i="21"/>
  <c r="C174" i="21"/>
  <c r="C175" i="21"/>
  <c r="C176" i="21"/>
  <c r="C177" i="21"/>
  <c r="C178" i="21"/>
  <c r="C179" i="21"/>
  <c r="C180" i="21"/>
  <c r="C181" i="21"/>
  <c r="C182" i="21"/>
  <c r="C183" i="21"/>
  <c r="C184" i="21"/>
  <c r="C185" i="21"/>
  <c r="C186" i="21"/>
  <c r="C187" i="21"/>
  <c r="C188" i="21"/>
  <c r="C189" i="21"/>
  <c r="C190" i="21"/>
  <c r="C191" i="21"/>
  <c r="C192" i="21"/>
  <c r="C193" i="21"/>
  <c r="C194" i="21"/>
  <c r="C195" i="21"/>
  <c r="C196" i="21"/>
  <c r="C197" i="21"/>
  <c r="C198" i="21"/>
  <c r="C199" i="21"/>
  <c r="C200" i="21"/>
  <c r="C201" i="21"/>
  <c r="C202" i="21"/>
  <c r="C203" i="21"/>
  <c r="C204" i="21"/>
  <c r="C205" i="21"/>
  <c r="C206" i="21"/>
  <c r="C207" i="21"/>
  <c r="C208" i="21"/>
  <c r="C209" i="21"/>
  <c r="C210" i="21"/>
  <c r="C211" i="21"/>
  <c r="C212" i="21"/>
  <c r="C213" i="21"/>
  <c r="C214" i="21"/>
  <c r="C215" i="21"/>
  <c r="C216" i="21"/>
  <c r="C217" i="21"/>
  <c r="C218" i="21"/>
  <c r="C219" i="21"/>
  <c r="C220" i="21"/>
  <c r="C221" i="21"/>
  <c r="C222" i="21"/>
  <c r="C223" i="21"/>
  <c r="C224" i="21"/>
  <c r="C225" i="21"/>
  <c r="C226" i="21"/>
  <c r="C227" i="21"/>
  <c r="C228" i="21"/>
  <c r="C229" i="21"/>
  <c r="C230" i="21"/>
  <c r="C231" i="21"/>
  <c r="C232" i="21"/>
  <c r="C233" i="21"/>
  <c r="C234" i="21"/>
  <c r="C235" i="21"/>
  <c r="C236" i="21"/>
  <c r="C237" i="21"/>
  <c r="C238" i="21"/>
  <c r="C239" i="21"/>
  <c r="C240" i="21"/>
  <c r="C241" i="21"/>
  <c r="C242" i="21"/>
  <c r="C243" i="21"/>
  <c r="C244" i="21"/>
  <c r="C245" i="21"/>
  <c r="C246" i="21"/>
  <c r="C247" i="21"/>
  <c r="C248" i="21"/>
  <c r="C249" i="21"/>
  <c r="C250" i="21"/>
  <c r="C251" i="21"/>
  <c r="C252" i="21"/>
  <c r="C253" i="21"/>
  <c r="C254" i="21"/>
  <c r="C255" i="21"/>
  <c r="C256" i="21"/>
  <c r="C257" i="21"/>
  <c r="C258" i="21"/>
  <c r="C259" i="21"/>
  <c r="C260" i="21"/>
  <c r="C261" i="21"/>
  <c r="C262" i="21"/>
  <c r="C263" i="21"/>
  <c r="C264" i="21"/>
  <c r="C265" i="21"/>
  <c r="C266" i="21"/>
  <c r="C267" i="21"/>
  <c r="C268" i="21"/>
  <c r="C269" i="21"/>
  <c r="C270" i="21"/>
  <c r="C271" i="21"/>
  <c r="C272" i="21"/>
  <c r="C273" i="21"/>
  <c r="C274" i="21"/>
  <c r="C275" i="21"/>
  <c r="C276" i="21"/>
  <c r="C277" i="21"/>
  <c r="C278" i="21"/>
  <c r="C279" i="21"/>
  <c r="C280" i="21"/>
  <c r="C281" i="21"/>
  <c r="C282" i="21"/>
  <c r="C283" i="21"/>
  <c r="C284" i="21"/>
  <c r="C285" i="21"/>
  <c r="C286" i="21"/>
  <c r="C287" i="21"/>
  <c r="C288" i="21"/>
  <c r="C289" i="21"/>
  <c r="C290" i="21"/>
  <c r="C291" i="21"/>
  <c r="C292" i="21"/>
  <c r="C293" i="21"/>
  <c r="C294" i="21"/>
  <c r="C295" i="21"/>
  <c r="C296" i="21"/>
  <c r="C297" i="21"/>
  <c r="C298" i="21"/>
  <c r="C299" i="21"/>
  <c r="C300" i="21"/>
  <c r="C301" i="21"/>
  <c r="C302" i="21"/>
  <c r="C303" i="21"/>
  <c r="C304" i="21"/>
  <c r="C305" i="21"/>
  <c r="C306" i="21"/>
  <c r="C307" i="21"/>
  <c r="C308" i="21"/>
  <c r="C309" i="21"/>
  <c r="C310" i="21"/>
  <c r="C311" i="21"/>
  <c r="C312" i="21"/>
  <c r="C313" i="21"/>
  <c r="C314" i="21"/>
  <c r="C315" i="21"/>
  <c r="C316" i="21"/>
  <c r="C317" i="21"/>
  <c r="C318" i="21"/>
  <c r="C319" i="21"/>
  <c r="C320" i="21"/>
  <c r="C321" i="21"/>
  <c r="C322" i="21"/>
  <c r="C323" i="21"/>
  <c r="C324" i="21"/>
  <c r="C325" i="21"/>
  <c r="C326" i="21"/>
  <c r="C327" i="21"/>
  <c r="C328" i="21"/>
  <c r="C329" i="21"/>
  <c r="C330" i="21"/>
  <c r="C331" i="21"/>
  <c r="C332" i="21"/>
  <c r="C333" i="21"/>
  <c r="C334" i="21"/>
  <c r="C335" i="21"/>
  <c r="C336" i="21"/>
  <c r="C337" i="21"/>
  <c r="C338" i="21"/>
  <c r="C339" i="21"/>
  <c r="C340" i="21"/>
  <c r="C341" i="21"/>
  <c r="C342" i="21"/>
  <c r="C343" i="21"/>
  <c r="C344" i="21"/>
  <c r="C345" i="21"/>
  <c r="C346" i="21"/>
  <c r="C347" i="21"/>
  <c r="C348" i="21"/>
  <c r="C349" i="21"/>
  <c r="C350" i="21"/>
  <c r="C351" i="21"/>
  <c r="C352" i="21"/>
  <c r="C353" i="21"/>
  <c r="C354" i="21"/>
  <c r="C355" i="21"/>
  <c r="C356" i="21"/>
  <c r="C357" i="21"/>
  <c r="C358" i="21"/>
  <c r="C359" i="21"/>
  <c r="C360" i="21"/>
  <c r="C361" i="21"/>
  <c r="C362" i="21"/>
  <c r="C363" i="21"/>
  <c r="C364" i="21"/>
  <c r="C365" i="21"/>
  <c r="C366" i="21"/>
  <c r="C367" i="21"/>
  <c r="C368" i="21"/>
  <c r="C369" i="21"/>
  <c r="C370" i="21"/>
  <c r="C371" i="21"/>
  <c r="C372" i="21"/>
  <c r="C373" i="21"/>
  <c r="C374" i="21"/>
  <c r="C375" i="21"/>
  <c r="C376" i="21"/>
  <c r="C377" i="21"/>
  <c r="C378" i="21"/>
  <c r="C379" i="21"/>
  <c r="C380" i="21"/>
  <c r="C381" i="21"/>
  <c r="C382" i="21"/>
  <c r="C383" i="21"/>
  <c r="C384" i="21"/>
  <c r="C385" i="21"/>
  <c r="C386" i="21"/>
  <c r="C387" i="21"/>
  <c r="C388" i="21"/>
  <c r="C389" i="21"/>
  <c r="C390" i="21"/>
  <c r="C391" i="21"/>
  <c r="C392" i="21"/>
  <c r="C393" i="21"/>
  <c r="C394" i="21"/>
  <c r="C395" i="21"/>
  <c r="C396" i="21"/>
  <c r="C397" i="21"/>
  <c r="C398" i="21"/>
  <c r="C399" i="21"/>
  <c r="C400" i="21"/>
  <c r="C401" i="21"/>
  <c r="C402" i="21"/>
  <c r="C403" i="21"/>
  <c r="C404" i="21"/>
  <c r="C405" i="21"/>
  <c r="C406" i="21"/>
  <c r="C407" i="21"/>
  <c r="C408" i="21"/>
  <c r="C409" i="21"/>
  <c r="C410" i="21"/>
  <c r="C411" i="21"/>
  <c r="C412" i="21"/>
  <c r="C413" i="21"/>
  <c r="C414" i="21"/>
  <c r="C415" i="21"/>
  <c r="C416" i="21"/>
  <c r="C417" i="21"/>
  <c r="C418" i="21"/>
  <c r="C419" i="21"/>
  <c r="C420" i="21"/>
  <c r="C421" i="21"/>
  <c r="C422" i="21"/>
  <c r="C423" i="21"/>
  <c r="C424" i="21"/>
  <c r="C425" i="21"/>
  <c r="C426" i="21"/>
  <c r="C427" i="21"/>
  <c r="C428" i="21"/>
  <c r="C429" i="21"/>
  <c r="C430" i="21"/>
  <c r="C431" i="21"/>
  <c r="C432" i="21"/>
  <c r="C433" i="21"/>
  <c r="C434" i="21"/>
  <c r="C435" i="21"/>
  <c r="C436" i="21"/>
  <c r="C437" i="21"/>
  <c r="C438" i="21"/>
  <c r="C439" i="21"/>
  <c r="C440" i="21"/>
  <c r="C441" i="21"/>
  <c r="C442" i="21"/>
  <c r="C443" i="21"/>
  <c r="C444" i="21"/>
  <c r="C445" i="21"/>
  <c r="C446" i="21"/>
  <c r="C447" i="21"/>
  <c r="C448" i="21"/>
  <c r="C449" i="21"/>
  <c r="C450" i="21"/>
  <c r="C451" i="21"/>
  <c r="C452" i="21"/>
  <c r="C453" i="21"/>
  <c r="C454" i="21"/>
  <c r="C455" i="21"/>
  <c r="C456" i="21"/>
  <c r="C457" i="21"/>
  <c r="C458" i="21"/>
  <c r="C459" i="21"/>
  <c r="C460" i="21"/>
  <c r="C461" i="21"/>
  <c r="C462" i="21"/>
  <c r="C463" i="21"/>
  <c r="C464" i="21"/>
  <c r="C465" i="21"/>
  <c r="C466" i="21"/>
  <c r="C467" i="21"/>
  <c r="C468" i="21"/>
  <c r="C469" i="21"/>
  <c r="C470" i="21"/>
  <c r="C471" i="21"/>
  <c r="C472" i="21"/>
  <c r="C473" i="21"/>
  <c r="C474" i="21"/>
  <c r="C475" i="21"/>
  <c r="C476" i="21"/>
  <c r="C477" i="21"/>
  <c r="C478" i="21"/>
  <c r="C479" i="21"/>
  <c r="C480" i="21"/>
  <c r="C481" i="21"/>
  <c r="C482" i="21"/>
  <c r="C483" i="21"/>
  <c r="C484" i="21"/>
  <c r="C485" i="21"/>
  <c r="C486" i="21"/>
  <c r="C487" i="21"/>
  <c r="C488" i="21"/>
  <c r="C489" i="21"/>
  <c r="C490" i="21"/>
  <c r="C491" i="21"/>
  <c r="C492" i="21"/>
  <c r="C493" i="21"/>
  <c r="C494" i="21"/>
  <c r="C495" i="21"/>
  <c r="C496" i="21"/>
  <c r="C497" i="21"/>
  <c r="C498" i="21"/>
  <c r="C499" i="21"/>
  <c r="C500" i="21"/>
  <c r="C501" i="21"/>
  <c r="C502" i="21"/>
  <c r="C503" i="21"/>
  <c r="C504" i="21"/>
  <c r="C505" i="21"/>
  <c r="C506" i="21"/>
  <c r="C507" i="21"/>
  <c r="C508" i="21"/>
  <c r="C509" i="21"/>
  <c r="C510" i="21"/>
  <c r="C511" i="21"/>
  <c r="C512" i="21"/>
  <c r="C513" i="21"/>
  <c r="C514" i="21"/>
  <c r="C515" i="21"/>
  <c r="C516" i="21"/>
  <c r="C517" i="21"/>
  <c r="C518" i="21"/>
  <c r="C519" i="21"/>
  <c r="C520" i="21"/>
  <c r="C521" i="21"/>
  <c r="C522" i="21"/>
  <c r="C523" i="21"/>
  <c r="C524" i="21"/>
  <c r="C525" i="21"/>
  <c r="C526" i="21"/>
  <c r="C527" i="21"/>
  <c r="C528" i="21"/>
  <c r="C529" i="21"/>
  <c r="C530" i="21"/>
  <c r="C531" i="21"/>
  <c r="C532" i="21"/>
  <c r="C533" i="21"/>
  <c r="C534" i="21"/>
  <c r="C535" i="21"/>
  <c r="C536" i="21"/>
  <c r="C537" i="21"/>
  <c r="C538" i="21"/>
  <c r="C539" i="21"/>
  <c r="C540" i="21"/>
  <c r="C541" i="21"/>
  <c r="C542" i="21"/>
  <c r="C543" i="21"/>
  <c r="C544" i="21"/>
  <c r="C545" i="21"/>
  <c r="C546" i="21"/>
  <c r="C547" i="21"/>
  <c r="C548" i="21"/>
  <c r="C549" i="21"/>
  <c r="C550" i="21"/>
  <c r="C551" i="21"/>
  <c r="C552" i="21"/>
  <c r="C553" i="21"/>
  <c r="C554" i="21"/>
  <c r="C555" i="21"/>
  <c r="C556" i="21"/>
  <c r="C557" i="21"/>
  <c r="C558" i="21"/>
  <c r="C559" i="21"/>
  <c r="C560" i="21"/>
  <c r="C561" i="21"/>
  <c r="C562" i="21"/>
  <c r="C563" i="21"/>
  <c r="C564" i="21"/>
  <c r="C565" i="21"/>
  <c r="C566" i="21"/>
  <c r="C567" i="21"/>
  <c r="C568" i="21"/>
  <c r="C569" i="21"/>
  <c r="C570" i="21"/>
  <c r="C571" i="21"/>
  <c r="C572" i="21"/>
  <c r="C573" i="21"/>
  <c r="C574" i="21"/>
  <c r="C575" i="21"/>
  <c r="C576" i="21"/>
  <c r="C577" i="21"/>
  <c r="C578" i="21"/>
  <c r="C579" i="21"/>
  <c r="C580" i="21"/>
  <c r="C581" i="21"/>
  <c r="C582" i="21"/>
  <c r="C583" i="21"/>
  <c r="C584" i="21"/>
  <c r="C585" i="21"/>
  <c r="C586" i="21"/>
  <c r="C587" i="21"/>
  <c r="C588" i="21"/>
  <c r="C589" i="21"/>
  <c r="C590" i="21"/>
  <c r="C591" i="21"/>
  <c r="C592" i="21"/>
  <c r="C593" i="21"/>
  <c r="C594" i="21"/>
  <c r="C595" i="21"/>
  <c r="C596" i="21"/>
  <c r="C597" i="21"/>
  <c r="C598" i="21"/>
  <c r="C599" i="21"/>
  <c r="C600" i="21"/>
  <c r="C601" i="21"/>
  <c r="C602" i="21"/>
  <c r="C603" i="21"/>
  <c r="C604" i="21"/>
  <c r="C605" i="21"/>
  <c r="C606" i="21"/>
  <c r="C607" i="21"/>
  <c r="C608" i="21"/>
  <c r="C609" i="21"/>
  <c r="C610" i="21"/>
  <c r="C611" i="21"/>
  <c r="C612" i="21"/>
  <c r="C613" i="21"/>
  <c r="C614" i="21"/>
  <c r="C615" i="21"/>
  <c r="C616" i="21"/>
  <c r="C617" i="21"/>
  <c r="C618" i="21"/>
  <c r="C619" i="21"/>
  <c r="C620" i="21"/>
  <c r="C621" i="21"/>
  <c r="C622" i="21"/>
  <c r="C623" i="21"/>
  <c r="C624" i="21"/>
  <c r="C625" i="21"/>
  <c r="C626" i="21"/>
  <c r="C627" i="21"/>
  <c r="C628" i="21"/>
  <c r="C629" i="21"/>
  <c r="C630" i="21"/>
  <c r="C631" i="21"/>
  <c r="C632" i="21"/>
  <c r="C633" i="21"/>
  <c r="C634" i="21"/>
  <c r="C635" i="21"/>
  <c r="C636" i="21"/>
  <c r="C637" i="21"/>
  <c r="C638" i="21"/>
  <c r="C639" i="21"/>
  <c r="C640" i="21"/>
  <c r="C641" i="21"/>
  <c r="C642" i="21"/>
  <c r="C643" i="21"/>
  <c r="C644" i="21"/>
  <c r="C645" i="21"/>
  <c r="C646" i="21"/>
  <c r="C647" i="21"/>
  <c r="C648" i="21"/>
  <c r="C649" i="21"/>
  <c r="C650" i="21"/>
  <c r="C651" i="21"/>
  <c r="C652" i="21"/>
  <c r="C653" i="21"/>
  <c r="C654" i="21"/>
  <c r="C655" i="21"/>
  <c r="C656" i="21"/>
  <c r="C657" i="21"/>
  <c r="C658" i="21"/>
  <c r="C659" i="21"/>
  <c r="C660" i="21"/>
  <c r="C661" i="21"/>
  <c r="C662" i="21"/>
  <c r="C663" i="21"/>
  <c r="C664" i="21"/>
  <c r="C665" i="21"/>
  <c r="C666" i="21"/>
  <c r="C667" i="21"/>
  <c r="C668" i="21"/>
  <c r="C669" i="21"/>
  <c r="C670" i="21"/>
  <c r="C671" i="21"/>
  <c r="C672" i="21"/>
  <c r="C673" i="21"/>
  <c r="C674" i="21"/>
  <c r="C675" i="21"/>
  <c r="C676" i="21"/>
  <c r="C677" i="21"/>
  <c r="C678" i="21"/>
  <c r="C679" i="21"/>
  <c r="C680" i="21"/>
  <c r="C681" i="21"/>
  <c r="C682" i="21"/>
  <c r="C683" i="21"/>
  <c r="C684" i="21"/>
  <c r="C685" i="21"/>
  <c r="C686" i="21"/>
  <c r="C687" i="21"/>
  <c r="C688" i="21"/>
  <c r="C689" i="21"/>
  <c r="C690" i="21"/>
  <c r="C691" i="21"/>
  <c r="C692" i="21"/>
  <c r="C693" i="21"/>
  <c r="C694" i="21"/>
  <c r="C695" i="21"/>
  <c r="C696" i="21"/>
  <c r="C697" i="21"/>
  <c r="C698" i="21"/>
  <c r="C699" i="21"/>
  <c r="C700" i="21"/>
  <c r="C701" i="21"/>
  <c r="C702" i="21"/>
  <c r="C703" i="21"/>
  <c r="C704" i="21"/>
  <c r="C705" i="21"/>
  <c r="C706" i="21"/>
  <c r="C707" i="21"/>
  <c r="C708" i="21"/>
  <c r="C709" i="21"/>
  <c r="C710" i="21"/>
  <c r="C711" i="21"/>
  <c r="C712" i="21"/>
  <c r="C713" i="21"/>
  <c r="C714" i="21"/>
  <c r="C715" i="21"/>
  <c r="C716" i="21"/>
  <c r="C717" i="21"/>
  <c r="C718" i="21"/>
  <c r="C719" i="21"/>
  <c r="C720" i="21"/>
  <c r="C721" i="21"/>
  <c r="C722" i="21"/>
  <c r="C723" i="21"/>
  <c r="C724" i="21"/>
  <c r="C725" i="21"/>
  <c r="C726" i="21"/>
  <c r="C727" i="21"/>
  <c r="C728" i="21"/>
  <c r="C729" i="21"/>
  <c r="C730" i="21"/>
  <c r="C731" i="21"/>
  <c r="C732" i="21"/>
  <c r="C733" i="21"/>
  <c r="C734" i="21"/>
  <c r="C735" i="21"/>
  <c r="C736" i="21"/>
  <c r="C737" i="21"/>
  <c r="C738" i="21"/>
  <c r="C739" i="21"/>
  <c r="C740" i="21"/>
  <c r="C741" i="21"/>
  <c r="C742" i="21"/>
  <c r="C743" i="21"/>
  <c r="C744" i="21"/>
  <c r="C745" i="21"/>
  <c r="C746" i="21"/>
  <c r="C747" i="21"/>
  <c r="C748" i="21"/>
  <c r="C749" i="21"/>
  <c r="C750" i="21"/>
  <c r="C751" i="21"/>
  <c r="C752" i="21"/>
  <c r="C753" i="21"/>
  <c r="C754" i="21"/>
  <c r="C755" i="21"/>
  <c r="C756" i="21"/>
  <c r="C757" i="21"/>
  <c r="C758" i="21"/>
  <c r="C759" i="21"/>
  <c r="C760" i="21"/>
  <c r="C761" i="21"/>
  <c r="C762" i="21"/>
  <c r="C763" i="21"/>
  <c r="C764" i="21"/>
  <c r="C765" i="21"/>
  <c r="C766" i="21"/>
  <c r="C767" i="21"/>
  <c r="C768" i="21"/>
  <c r="C769" i="21"/>
  <c r="C770" i="21"/>
  <c r="C771" i="21"/>
  <c r="C772" i="21"/>
  <c r="C773" i="21"/>
  <c r="C774" i="21"/>
  <c r="C775" i="21"/>
  <c r="C776" i="21"/>
  <c r="C777" i="21"/>
  <c r="C778" i="21"/>
  <c r="C779" i="21"/>
  <c r="C780" i="21"/>
  <c r="C781" i="21"/>
  <c r="C782" i="21"/>
  <c r="C783" i="21"/>
  <c r="C784" i="21"/>
  <c r="C785" i="21"/>
  <c r="C786" i="21"/>
  <c r="C787" i="21"/>
  <c r="C788" i="21"/>
  <c r="C789" i="21"/>
  <c r="C790" i="21"/>
  <c r="C791" i="21"/>
  <c r="C792" i="21"/>
  <c r="C793" i="21"/>
  <c r="C794" i="21"/>
  <c r="C795" i="21"/>
  <c r="C796" i="21"/>
  <c r="C797" i="21"/>
  <c r="C798" i="21"/>
  <c r="C799" i="21"/>
  <c r="C800" i="21"/>
  <c r="C801" i="21"/>
  <c r="C802" i="21"/>
  <c r="C803" i="21"/>
  <c r="C804" i="21"/>
  <c r="C805" i="21"/>
  <c r="C806" i="21"/>
  <c r="C807" i="21"/>
  <c r="C808" i="21"/>
  <c r="C809" i="21"/>
  <c r="C810" i="21"/>
  <c r="C811" i="21"/>
  <c r="C812" i="21"/>
  <c r="C813" i="21"/>
  <c r="C814" i="21"/>
  <c r="C815" i="21"/>
  <c r="C816" i="21"/>
  <c r="C817" i="21"/>
  <c r="C818" i="21"/>
  <c r="C819" i="21"/>
  <c r="C820" i="21"/>
  <c r="C821" i="21"/>
  <c r="C822" i="21"/>
  <c r="C823" i="21"/>
  <c r="C824" i="21"/>
  <c r="C825" i="21"/>
  <c r="C826" i="21"/>
  <c r="C827" i="21"/>
  <c r="C828" i="21"/>
  <c r="C829" i="21"/>
  <c r="C830" i="21"/>
  <c r="C831" i="21"/>
  <c r="C832" i="21"/>
  <c r="C833" i="21"/>
  <c r="C834" i="21"/>
  <c r="C835" i="21"/>
  <c r="C836" i="21"/>
  <c r="C837" i="21"/>
  <c r="C838" i="21"/>
  <c r="C839" i="21"/>
  <c r="C840" i="21"/>
  <c r="C841" i="21"/>
  <c r="C842" i="21"/>
  <c r="C843" i="21"/>
  <c r="C844" i="21"/>
  <c r="C845" i="21"/>
  <c r="C846" i="21"/>
  <c r="C847" i="21"/>
  <c r="C848" i="21"/>
  <c r="C849" i="21"/>
  <c r="C850" i="21"/>
  <c r="C851" i="21"/>
  <c r="C852" i="21"/>
  <c r="C853" i="21"/>
  <c r="C854" i="21"/>
  <c r="C855" i="21"/>
  <c r="C856" i="21"/>
  <c r="C857" i="21"/>
  <c r="C858" i="21"/>
  <c r="C859" i="21"/>
  <c r="C860" i="21"/>
  <c r="C861" i="21"/>
  <c r="C862" i="21"/>
  <c r="C863" i="21"/>
  <c r="C864" i="21"/>
  <c r="C865" i="21"/>
  <c r="C866" i="21"/>
  <c r="C867" i="21"/>
  <c r="C868" i="21"/>
  <c r="C869" i="21"/>
  <c r="C870" i="21"/>
  <c r="C871" i="21"/>
  <c r="C872" i="21"/>
  <c r="C873" i="21"/>
  <c r="C874" i="21"/>
  <c r="C875" i="21"/>
  <c r="C876" i="21"/>
  <c r="C877" i="21"/>
  <c r="C878" i="21"/>
  <c r="C879" i="21"/>
  <c r="C880" i="21"/>
  <c r="C881" i="21"/>
  <c r="C882" i="21"/>
  <c r="C883" i="21"/>
  <c r="C884" i="21"/>
  <c r="C885" i="21"/>
  <c r="C886" i="21"/>
  <c r="C887" i="21"/>
  <c r="C888" i="21"/>
  <c r="C889" i="21"/>
  <c r="C890" i="21"/>
  <c r="C891" i="21"/>
  <c r="C892" i="21"/>
  <c r="C893" i="21"/>
  <c r="C894" i="21"/>
  <c r="C895" i="21"/>
  <c r="C896" i="21"/>
  <c r="C897" i="21"/>
  <c r="C898" i="21"/>
  <c r="C899" i="21"/>
  <c r="C900" i="21"/>
  <c r="C901" i="21"/>
  <c r="C902" i="21"/>
  <c r="C903" i="21"/>
  <c r="C904" i="21"/>
  <c r="C905" i="21"/>
  <c r="C906" i="21"/>
  <c r="C907" i="21"/>
  <c r="C908" i="21"/>
  <c r="C909" i="21"/>
  <c r="C910" i="21"/>
  <c r="C911" i="21"/>
  <c r="C912" i="21"/>
  <c r="C913" i="21"/>
  <c r="C914" i="21"/>
  <c r="C915" i="21"/>
  <c r="C916" i="21"/>
  <c r="C917" i="21"/>
  <c r="C918" i="21"/>
  <c r="C919" i="21"/>
  <c r="C920" i="21"/>
  <c r="C921" i="21"/>
  <c r="C922" i="21"/>
  <c r="C923" i="21"/>
  <c r="C924" i="21"/>
  <c r="C925" i="21"/>
  <c r="C926" i="21"/>
  <c r="C927" i="21"/>
  <c r="C928" i="21"/>
  <c r="C929" i="21"/>
  <c r="C930" i="21"/>
  <c r="C931" i="21"/>
  <c r="C932" i="21"/>
  <c r="C933" i="21"/>
  <c r="C934" i="21"/>
  <c r="C935" i="21"/>
  <c r="C936" i="21"/>
  <c r="C937" i="21"/>
  <c r="C938" i="21"/>
  <c r="C939" i="21"/>
  <c r="C940" i="21"/>
  <c r="C941" i="21"/>
  <c r="C942" i="21"/>
  <c r="C943" i="21"/>
  <c r="C944" i="21"/>
  <c r="C945" i="21"/>
  <c r="C946" i="21"/>
  <c r="C947" i="21"/>
  <c r="C948" i="21"/>
  <c r="C949" i="21"/>
  <c r="C950" i="21"/>
  <c r="C951" i="21"/>
  <c r="C952" i="21"/>
  <c r="C953" i="21"/>
  <c r="C954" i="21"/>
  <c r="C955" i="21"/>
  <c r="C956" i="21"/>
  <c r="C957" i="21"/>
  <c r="C958" i="21"/>
  <c r="C959" i="21"/>
  <c r="C960" i="21"/>
  <c r="C961" i="21"/>
  <c r="C962" i="21"/>
  <c r="C963" i="21"/>
  <c r="C964" i="21"/>
  <c r="C965" i="21"/>
  <c r="C966" i="21"/>
  <c r="C967" i="21"/>
  <c r="C968" i="21"/>
  <c r="C969" i="21"/>
  <c r="C970" i="21"/>
  <c r="C971" i="21"/>
  <c r="C972" i="21"/>
  <c r="C973" i="21"/>
  <c r="C974" i="21"/>
  <c r="C975" i="21"/>
  <c r="C976" i="21"/>
  <c r="C977" i="21"/>
  <c r="C978" i="21"/>
  <c r="C979" i="21"/>
  <c r="C980" i="21"/>
  <c r="C981" i="21"/>
  <c r="C982" i="21"/>
  <c r="C983" i="21"/>
  <c r="C984" i="21"/>
  <c r="C985" i="21"/>
  <c r="C986" i="21"/>
  <c r="C987" i="21"/>
  <c r="C988" i="21"/>
  <c r="C989" i="21"/>
  <c r="C990" i="21"/>
  <c r="C991" i="21"/>
  <c r="C992" i="21"/>
  <c r="C993" i="21"/>
  <c r="C994" i="21"/>
  <c r="C995" i="21"/>
  <c r="C996" i="21"/>
  <c r="C997" i="21"/>
  <c r="C998" i="21"/>
  <c r="C999" i="21"/>
  <c r="C1000" i="21"/>
  <c r="C1001" i="21"/>
  <c r="C1002" i="21"/>
  <c r="C1003" i="21"/>
  <c r="C1004" i="21"/>
  <c r="C1005" i="21"/>
  <c r="C1006" i="21"/>
  <c r="C1007" i="21"/>
  <c r="C1008" i="21"/>
  <c r="C1009" i="21"/>
  <c r="C1010" i="21"/>
  <c r="C1011" i="21"/>
  <c r="C1012" i="21"/>
  <c r="C1013" i="21"/>
  <c r="C1014" i="21"/>
  <c r="C1015" i="21"/>
  <c r="C1016" i="21"/>
  <c r="C1017" i="21"/>
  <c r="C1018" i="21"/>
  <c r="C1019" i="21"/>
  <c r="C1020" i="21"/>
  <c r="C1021" i="21"/>
  <c r="C1022" i="21"/>
  <c r="C1023" i="21"/>
  <c r="C1024" i="21"/>
  <c r="C1025" i="21"/>
  <c r="C1026" i="21"/>
  <c r="C1027" i="21"/>
  <c r="C1028" i="21"/>
  <c r="C1029" i="21"/>
  <c r="C1030" i="21"/>
  <c r="C1031" i="21"/>
  <c r="C1032" i="21"/>
  <c r="C1033" i="21"/>
  <c r="C1034" i="21"/>
  <c r="C1035" i="21"/>
  <c r="C1036" i="21"/>
  <c r="C1037" i="21"/>
  <c r="C1038" i="21"/>
  <c r="C1039" i="21"/>
  <c r="C1040" i="21"/>
  <c r="C1041" i="21"/>
  <c r="C1042" i="21"/>
  <c r="C1043" i="21"/>
  <c r="C1044" i="21"/>
  <c r="C1045" i="21"/>
  <c r="C1046" i="21"/>
  <c r="C1047" i="21"/>
  <c r="C1048" i="21"/>
  <c r="C1049" i="21"/>
  <c r="C1050" i="21"/>
  <c r="C1051" i="21"/>
  <c r="C1052" i="21"/>
  <c r="C1053" i="21"/>
  <c r="C1054" i="21"/>
  <c r="C1055" i="21"/>
  <c r="C1056" i="21"/>
  <c r="C1057" i="21"/>
  <c r="C1058" i="21"/>
  <c r="C1059" i="21"/>
  <c r="C1060" i="21"/>
  <c r="C1061" i="21"/>
  <c r="C1062" i="21"/>
  <c r="C1063" i="21"/>
  <c r="C1064" i="21"/>
  <c r="C1065" i="21"/>
  <c r="C1066" i="21"/>
  <c r="C1067" i="21"/>
  <c r="C1068" i="21"/>
  <c r="C1069" i="21"/>
  <c r="C1070" i="21"/>
  <c r="C1071" i="21"/>
  <c r="C1072" i="21"/>
  <c r="C1073" i="21"/>
  <c r="C1074" i="21"/>
  <c r="C1075" i="21"/>
  <c r="C1076" i="21"/>
  <c r="C1077" i="21"/>
  <c r="C1078" i="21"/>
  <c r="C1079" i="21"/>
  <c r="C1080" i="21"/>
  <c r="C1081" i="21"/>
  <c r="C1082" i="21"/>
  <c r="C1083" i="21"/>
  <c r="C1084" i="21"/>
  <c r="C1085" i="21"/>
  <c r="C1086" i="21"/>
  <c r="C1087" i="21"/>
  <c r="C1088" i="21"/>
  <c r="C1089" i="21"/>
  <c r="C1090" i="21"/>
  <c r="C1091" i="21"/>
  <c r="C1092" i="21"/>
  <c r="C1093" i="21"/>
  <c r="C1094" i="21"/>
  <c r="C1095" i="21"/>
  <c r="C1096" i="21"/>
  <c r="C1097" i="21"/>
  <c r="C1098" i="21"/>
  <c r="C1099" i="21"/>
  <c r="C1100" i="21"/>
  <c r="C1101" i="21"/>
  <c r="C1102" i="21"/>
  <c r="C1103" i="21"/>
  <c r="C1104" i="21"/>
  <c r="C1105" i="21"/>
  <c r="C1106" i="21"/>
  <c r="C1107" i="21"/>
  <c r="C1108" i="21"/>
  <c r="C1109" i="21"/>
  <c r="C1110" i="21"/>
  <c r="C1111" i="21"/>
  <c r="C1112" i="21"/>
  <c r="C1113" i="21"/>
  <c r="C1114" i="21"/>
  <c r="C1115" i="21"/>
  <c r="C1116" i="21"/>
  <c r="C1117" i="21"/>
  <c r="C1118" i="21"/>
  <c r="C1119" i="21"/>
  <c r="C1120" i="21"/>
  <c r="C1121" i="21"/>
  <c r="C1122" i="21"/>
  <c r="C1123" i="21"/>
  <c r="C1124" i="21"/>
  <c r="C1125" i="21"/>
  <c r="C1126" i="21"/>
  <c r="C1127" i="21"/>
  <c r="C1128" i="21"/>
  <c r="C1129" i="21"/>
  <c r="C1130" i="21"/>
  <c r="C1131" i="21"/>
  <c r="C1132" i="21"/>
  <c r="C1133" i="21"/>
  <c r="C1134" i="21"/>
  <c r="C1135" i="21"/>
  <c r="C1136" i="21"/>
  <c r="C1137" i="21"/>
  <c r="C1138" i="21"/>
  <c r="C1139" i="21"/>
  <c r="C1140" i="21"/>
  <c r="C1141" i="21"/>
  <c r="C1142" i="21"/>
  <c r="C1143" i="21"/>
  <c r="C1144" i="21"/>
  <c r="C1145" i="21"/>
  <c r="C1146" i="21"/>
  <c r="C1147" i="21"/>
  <c r="C1148" i="21"/>
  <c r="C1149" i="21"/>
  <c r="C1150" i="21"/>
  <c r="C1151" i="21"/>
  <c r="C1152" i="21"/>
  <c r="C1153" i="21"/>
  <c r="C1154" i="21"/>
  <c r="C1155" i="21"/>
  <c r="C1156" i="21"/>
  <c r="C1157" i="21"/>
  <c r="C1158" i="21"/>
  <c r="C1159" i="21"/>
  <c r="C1160" i="21"/>
  <c r="C1161" i="21"/>
  <c r="C1162" i="21"/>
  <c r="C1163" i="21"/>
  <c r="C1164" i="21"/>
  <c r="C1165" i="21"/>
  <c r="C1166" i="21"/>
  <c r="C1167" i="21"/>
  <c r="C1168" i="21"/>
  <c r="C1169" i="21"/>
  <c r="C1170" i="21"/>
  <c r="C1171" i="21"/>
  <c r="C1172" i="21"/>
  <c r="C1173" i="21"/>
  <c r="C1174" i="21"/>
  <c r="C1175" i="21"/>
  <c r="C1176" i="21"/>
  <c r="C1177" i="21"/>
  <c r="C1178" i="21"/>
  <c r="C1179" i="21"/>
  <c r="C1180" i="21"/>
  <c r="C1181" i="21"/>
  <c r="C1182" i="21"/>
  <c r="C1183" i="21"/>
  <c r="C1184" i="21"/>
  <c r="C1185" i="21"/>
  <c r="C1186" i="21"/>
  <c r="C1187" i="21"/>
  <c r="C1188" i="21"/>
  <c r="C1189" i="21"/>
  <c r="C1190" i="21"/>
  <c r="C1191" i="21"/>
  <c r="C1192" i="21"/>
  <c r="C1193" i="21"/>
  <c r="C1194" i="21"/>
  <c r="C1195" i="21"/>
  <c r="C1196" i="21"/>
  <c r="C1197" i="21"/>
  <c r="C1198" i="21"/>
  <c r="C1199" i="21"/>
  <c r="C1200" i="21"/>
  <c r="C1201" i="21"/>
  <c r="C1202" i="21"/>
  <c r="C1203" i="21"/>
  <c r="C1204" i="21"/>
  <c r="C1205" i="21"/>
  <c r="C1206" i="21"/>
  <c r="C1207" i="21"/>
  <c r="C1208" i="21"/>
  <c r="C1209" i="21"/>
  <c r="C1210" i="21"/>
  <c r="C1211" i="21"/>
  <c r="C1212" i="21"/>
  <c r="C1213" i="21"/>
  <c r="C1214" i="21"/>
  <c r="C1215" i="21"/>
  <c r="C1216" i="21"/>
  <c r="C1217" i="21"/>
  <c r="C1218" i="21"/>
  <c r="C1219" i="21"/>
  <c r="C1220" i="21"/>
  <c r="C1221" i="21"/>
  <c r="C1222" i="21"/>
  <c r="C1223" i="21"/>
  <c r="C1224" i="21"/>
  <c r="C1225" i="21"/>
  <c r="C1226" i="21"/>
  <c r="C1227" i="21"/>
  <c r="C1228" i="21"/>
  <c r="C1229" i="21"/>
  <c r="C1230" i="21"/>
  <c r="C1231" i="21"/>
  <c r="C1232" i="21"/>
  <c r="C1233" i="21"/>
  <c r="C1234" i="21"/>
  <c r="C1235" i="21"/>
  <c r="C1236" i="21"/>
  <c r="C1237" i="21"/>
  <c r="C1238" i="21"/>
  <c r="C1239" i="21"/>
  <c r="C1240" i="21"/>
  <c r="C1241" i="21"/>
  <c r="C1242" i="21"/>
  <c r="C1243" i="21"/>
  <c r="C1244" i="21"/>
  <c r="C1245" i="21"/>
  <c r="C1246" i="21"/>
  <c r="C1247" i="21"/>
  <c r="C1248" i="21"/>
  <c r="C1249" i="21"/>
  <c r="C1250" i="21"/>
  <c r="C1251" i="21"/>
  <c r="C1252" i="21"/>
  <c r="C1253" i="21"/>
  <c r="C1254" i="21"/>
  <c r="C1255" i="21"/>
  <c r="C1256" i="21"/>
  <c r="C1257" i="21"/>
  <c r="C1258" i="21"/>
  <c r="C1259" i="21"/>
  <c r="C1260" i="21"/>
  <c r="C1261" i="21"/>
  <c r="C1262" i="21"/>
  <c r="C1263" i="21"/>
  <c r="C1264" i="21"/>
  <c r="C1265" i="21"/>
  <c r="C1266" i="21"/>
  <c r="C1267" i="21"/>
  <c r="C1268" i="21"/>
  <c r="C1269" i="21"/>
  <c r="C1270" i="21"/>
  <c r="C1271" i="21"/>
  <c r="C1272" i="21"/>
  <c r="C1273" i="21"/>
  <c r="C1274" i="21"/>
  <c r="C1275" i="21"/>
  <c r="C1276" i="21"/>
  <c r="C1277" i="21"/>
  <c r="C1278" i="21"/>
  <c r="C1279" i="21"/>
  <c r="C1280" i="21"/>
  <c r="C1281" i="21"/>
  <c r="C1282" i="21"/>
  <c r="C1283" i="21"/>
  <c r="C1284" i="21"/>
  <c r="C1285" i="21"/>
  <c r="C1286" i="21"/>
  <c r="C1287" i="21"/>
  <c r="C1288" i="21"/>
  <c r="C1289" i="21"/>
  <c r="C1290" i="21"/>
  <c r="C1291" i="21"/>
  <c r="C1292" i="21"/>
  <c r="C1293" i="21"/>
  <c r="C1294" i="21"/>
  <c r="C1295" i="21"/>
  <c r="C1296" i="21"/>
  <c r="C1297" i="21"/>
  <c r="C1298" i="21"/>
  <c r="C1299" i="21"/>
  <c r="C1300" i="21"/>
  <c r="C1301" i="21"/>
  <c r="C1302" i="21"/>
  <c r="C1303" i="21"/>
  <c r="C1304" i="21"/>
  <c r="C1305" i="21"/>
  <c r="C1306" i="21"/>
  <c r="C1307" i="21"/>
  <c r="C1308" i="21"/>
  <c r="C1309" i="21"/>
  <c r="C1310" i="21"/>
  <c r="C1311" i="21"/>
  <c r="C1312" i="21"/>
  <c r="C1313" i="21"/>
  <c r="C1314" i="21"/>
  <c r="C1315" i="21"/>
  <c r="C1316" i="21"/>
  <c r="C1317" i="21"/>
  <c r="C1318" i="21"/>
  <c r="C1319" i="21"/>
  <c r="C1320" i="21"/>
  <c r="C1321" i="21"/>
  <c r="C1322" i="21"/>
  <c r="C1323" i="21"/>
  <c r="C1324" i="21"/>
  <c r="C1325" i="21"/>
  <c r="C1326" i="21"/>
  <c r="C1327" i="21"/>
  <c r="C1328" i="21"/>
  <c r="C1329" i="21"/>
  <c r="C1330" i="21"/>
  <c r="C1331" i="21"/>
  <c r="C1332" i="21"/>
  <c r="C1333" i="21"/>
  <c r="C1334" i="21"/>
  <c r="C1335" i="21"/>
  <c r="C1336" i="21"/>
  <c r="C1337" i="21"/>
  <c r="C1338" i="21"/>
  <c r="C1339" i="21"/>
  <c r="C1340" i="21"/>
  <c r="C1341" i="21"/>
  <c r="C1342" i="21"/>
  <c r="C1343" i="21"/>
  <c r="C1344" i="21"/>
  <c r="C1345" i="21"/>
  <c r="C1346" i="21"/>
  <c r="C1347" i="21"/>
  <c r="C1348" i="21"/>
  <c r="C1349" i="21"/>
  <c r="C1350" i="21"/>
  <c r="C1351" i="21"/>
  <c r="C1352" i="21"/>
  <c r="C1353" i="21"/>
  <c r="C1354" i="21"/>
  <c r="C1355" i="21"/>
  <c r="C1356" i="21"/>
  <c r="C1357" i="21"/>
  <c r="C1358" i="21"/>
  <c r="C1359" i="21"/>
  <c r="C1360" i="21"/>
  <c r="C1361" i="21"/>
  <c r="C1362" i="21"/>
  <c r="C1363" i="21"/>
  <c r="C1364" i="21"/>
  <c r="C1365" i="21"/>
  <c r="C1366" i="21"/>
  <c r="C1367" i="21"/>
  <c r="C1368" i="21"/>
  <c r="C1369" i="21"/>
  <c r="C1370" i="21"/>
  <c r="C1371" i="21"/>
  <c r="C1372" i="21"/>
  <c r="C1373" i="21"/>
  <c r="C1374" i="21"/>
  <c r="C1375" i="21"/>
  <c r="C1376" i="21"/>
  <c r="C1377" i="21"/>
  <c r="C1378" i="21"/>
  <c r="C1379" i="21"/>
  <c r="C1380" i="21"/>
  <c r="C1381" i="21"/>
  <c r="C1382" i="21"/>
  <c r="C1383" i="21"/>
  <c r="C1384" i="21"/>
  <c r="C1385" i="21"/>
  <c r="C1386" i="21"/>
  <c r="C1387" i="21"/>
  <c r="C1388" i="21"/>
  <c r="C1389" i="21"/>
  <c r="C1390" i="21"/>
  <c r="C1391" i="21"/>
  <c r="C1392" i="21"/>
  <c r="C1393" i="21"/>
  <c r="C1394" i="21"/>
  <c r="C1395" i="21"/>
  <c r="C1396" i="21"/>
  <c r="C1397" i="21"/>
  <c r="C1398" i="21"/>
  <c r="C1399" i="21"/>
  <c r="C1400" i="21"/>
  <c r="C1401" i="21"/>
  <c r="C1402" i="21"/>
  <c r="C1403" i="21"/>
  <c r="C1404" i="21"/>
  <c r="C1405" i="21"/>
  <c r="C1406" i="21"/>
  <c r="C1407" i="21"/>
  <c r="C1408" i="21"/>
  <c r="C1409" i="21"/>
  <c r="C1410" i="21"/>
  <c r="C1411" i="21"/>
  <c r="C1412" i="21"/>
  <c r="C1413" i="21"/>
  <c r="C1414" i="21"/>
  <c r="C1415" i="21"/>
  <c r="C1416" i="21"/>
  <c r="C1417" i="21"/>
  <c r="C1418" i="21"/>
  <c r="C1419" i="21"/>
  <c r="C1420" i="21"/>
  <c r="C1421" i="21"/>
  <c r="C1422" i="21"/>
  <c r="C1423" i="21"/>
  <c r="C1424" i="21"/>
  <c r="C1425" i="21"/>
  <c r="C1426" i="21"/>
  <c r="C1427" i="21"/>
  <c r="C1428" i="21"/>
  <c r="C1429" i="21"/>
  <c r="C1430" i="21"/>
  <c r="C1431" i="21"/>
  <c r="C1432" i="21"/>
  <c r="C1433" i="21"/>
  <c r="C1434" i="21"/>
  <c r="C1435" i="21"/>
  <c r="C1436" i="21"/>
  <c r="C1437" i="21"/>
  <c r="C1438" i="21"/>
  <c r="C1439" i="21"/>
  <c r="C1440" i="21"/>
  <c r="C1441" i="21"/>
  <c r="C1442" i="21"/>
  <c r="C1443" i="21"/>
  <c r="C1444" i="21"/>
  <c r="C1445" i="21"/>
  <c r="C1446" i="21"/>
  <c r="C1447" i="21"/>
  <c r="C1448" i="21"/>
  <c r="C1449" i="21"/>
  <c r="C1450" i="21"/>
  <c r="C1451" i="21"/>
  <c r="C1452" i="21"/>
  <c r="C1453" i="21"/>
  <c r="C1454" i="21"/>
  <c r="C1455" i="21"/>
  <c r="C1456" i="21"/>
  <c r="C1457" i="21"/>
  <c r="C1458" i="21"/>
  <c r="C1459" i="21"/>
  <c r="C1460" i="21"/>
  <c r="C1461" i="21"/>
  <c r="C1462" i="21"/>
  <c r="C1463" i="21"/>
  <c r="C1464" i="21"/>
  <c r="C1465" i="21"/>
  <c r="C1466" i="21"/>
  <c r="C1467" i="21"/>
  <c r="C1468" i="21"/>
  <c r="C1469" i="21"/>
  <c r="C1470" i="21"/>
  <c r="C1471" i="21"/>
  <c r="C1472" i="21"/>
  <c r="C1473" i="21"/>
  <c r="C1474" i="21"/>
  <c r="C1475" i="21"/>
  <c r="C1476" i="21"/>
  <c r="C1477" i="21"/>
  <c r="C1478" i="21"/>
  <c r="C1479" i="21"/>
  <c r="C1480" i="21"/>
  <c r="C1481" i="21"/>
  <c r="C1482" i="21"/>
  <c r="C1483" i="21"/>
  <c r="C1484" i="21"/>
  <c r="C1485" i="21"/>
  <c r="C1486" i="21"/>
  <c r="C1487" i="21"/>
  <c r="C1488" i="21"/>
  <c r="C1489" i="21"/>
  <c r="C1490" i="21"/>
  <c r="C1491" i="21"/>
  <c r="C1492" i="21"/>
  <c r="C1493" i="21"/>
  <c r="C1494" i="21"/>
  <c r="C1495" i="21"/>
  <c r="C1496" i="21"/>
  <c r="C1497" i="21"/>
  <c r="C1498" i="21"/>
  <c r="C1499" i="21"/>
  <c r="C1500" i="21"/>
  <c r="C1501" i="21"/>
  <c r="C1502" i="21"/>
  <c r="C1503" i="21"/>
  <c r="C1504" i="21"/>
  <c r="C1505" i="21"/>
  <c r="C1506" i="21"/>
  <c r="C1507" i="21"/>
  <c r="C1508" i="21"/>
  <c r="C1509" i="21"/>
  <c r="C1510" i="21"/>
  <c r="C1511" i="21"/>
  <c r="C1512" i="21"/>
  <c r="C1513" i="21"/>
  <c r="C1514" i="21"/>
  <c r="C1515" i="21"/>
  <c r="C1516" i="21"/>
  <c r="C1517" i="21"/>
  <c r="C1518" i="21"/>
  <c r="C1519" i="21"/>
  <c r="C1520" i="21"/>
  <c r="C1521" i="21"/>
  <c r="C1522" i="21"/>
  <c r="C1523" i="21"/>
  <c r="C1524" i="21"/>
  <c r="C1525" i="21"/>
  <c r="C1526" i="21"/>
  <c r="C1527" i="21"/>
  <c r="C1528" i="21"/>
  <c r="C1529" i="21"/>
  <c r="C1530" i="21"/>
  <c r="C1531" i="21"/>
  <c r="C1532" i="21"/>
  <c r="C1533" i="21"/>
  <c r="C1534" i="21"/>
  <c r="C1535" i="21"/>
  <c r="C1536" i="21"/>
  <c r="C1537" i="21"/>
  <c r="C1538" i="21"/>
  <c r="C1539" i="21"/>
  <c r="C1540" i="21"/>
  <c r="C1541" i="21"/>
  <c r="C1542" i="21"/>
  <c r="C1543" i="21"/>
  <c r="C1544" i="21"/>
  <c r="C1545" i="21"/>
  <c r="C1546" i="21"/>
  <c r="C1547" i="21"/>
  <c r="C1548" i="21"/>
  <c r="C1549" i="21"/>
  <c r="C1550" i="21"/>
  <c r="C1551" i="21"/>
  <c r="C1552" i="21"/>
  <c r="C1553" i="21"/>
  <c r="C1554" i="21"/>
  <c r="C1555" i="21"/>
  <c r="C1556" i="21"/>
  <c r="C1557" i="21"/>
  <c r="C1558" i="21"/>
  <c r="C1559" i="21"/>
  <c r="C1560" i="21"/>
  <c r="C1561" i="21"/>
  <c r="C1562" i="21"/>
  <c r="C1563" i="21"/>
  <c r="C1564" i="21"/>
  <c r="C1565" i="21"/>
  <c r="C1566" i="21"/>
  <c r="C1567" i="21"/>
  <c r="C1568" i="21"/>
  <c r="C1569" i="21"/>
  <c r="C1570" i="21"/>
  <c r="C1571" i="21"/>
  <c r="C1572" i="21"/>
  <c r="C1573" i="21"/>
  <c r="C1574" i="21"/>
  <c r="C1575" i="21"/>
  <c r="C1576" i="21"/>
  <c r="C1577" i="21"/>
  <c r="C1578" i="21"/>
  <c r="C1579" i="21"/>
  <c r="C1580" i="21"/>
  <c r="C1581" i="21"/>
  <c r="C1582" i="21"/>
  <c r="C1583" i="21"/>
  <c r="C1584" i="21"/>
  <c r="C1585" i="21"/>
  <c r="C1586" i="21"/>
  <c r="C1587" i="21"/>
  <c r="C1588" i="21"/>
  <c r="C1589" i="21"/>
  <c r="C1590" i="21"/>
  <c r="C1591" i="21"/>
  <c r="C1592" i="21"/>
  <c r="C1593" i="21"/>
  <c r="C1594" i="21"/>
  <c r="C1595" i="21"/>
  <c r="C1596" i="21"/>
  <c r="C1597" i="21"/>
  <c r="C1598" i="21"/>
  <c r="C1599" i="21"/>
  <c r="C1600" i="21"/>
  <c r="C1601" i="21"/>
  <c r="C1602" i="21"/>
  <c r="C1603" i="21"/>
  <c r="C1604" i="21"/>
  <c r="C1605" i="21"/>
  <c r="C1606" i="21"/>
  <c r="C1607" i="21"/>
  <c r="C1608" i="21"/>
  <c r="C1609" i="21"/>
  <c r="C1610" i="21"/>
  <c r="C1611" i="21"/>
  <c r="C1612" i="21"/>
  <c r="C1613" i="21"/>
  <c r="C1614" i="21"/>
  <c r="C1615" i="21"/>
  <c r="C1616" i="21"/>
  <c r="C1617" i="21"/>
  <c r="C1618" i="21"/>
  <c r="C1619" i="21"/>
  <c r="C1620" i="21"/>
  <c r="C1621" i="21"/>
  <c r="C1622" i="21"/>
  <c r="C1623" i="21"/>
  <c r="C1624" i="21"/>
  <c r="C1625" i="21"/>
  <c r="C1626" i="21"/>
  <c r="C1627" i="21"/>
  <c r="C1628" i="21"/>
  <c r="C1629" i="21"/>
  <c r="C1630" i="21"/>
  <c r="C1631" i="21"/>
  <c r="C1632" i="21"/>
  <c r="C1633" i="21"/>
  <c r="C1634" i="21"/>
  <c r="C1635" i="21"/>
  <c r="C1636" i="21"/>
  <c r="C1637" i="21"/>
  <c r="C1638" i="21"/>
  <c r="C1639" i="21"/>
  <c r="C1640" i="21"/>
  <c r="C1641" i="21"/>
  <c r="C1642" i="21"/>
  <c r="C1643" i="21"/>
  <c r="C1644" i="21"/>
  <c r="C1645" i="21"/>
  <c r="C1646" i="21"/>
  <c r="C1647" i="21"/>
  <c r="C1648" i="21"/>
  <c r="C1649" i="21"/>
  <c r="C1650" i="21"/>
  <c r="C1651" i="21"/>
  <c r="C1652" i="21"/>
  <c r="C1653" i="21"/>
  <c r="C1654" i="21"/>
  <c r="C1655" i="21"/>
  <c r="C1656" i="21"/>
  <c r="C1657" i="21"/>
  <c r="C1658" i="21"/>
  <c r="C1659" i="21"/>
  <c r="C1660" i="21"/>
  <c r="C1661" i="21"/>
  <c r="C1662" i="21"/>
  <c r="C1663" i="21"/>
  <c r="C1664" i="21"/>
  <c r="C1665" i="21"/>
  <c r="C1666" i="21"/>
  <c r="C1667" i="21"/>
  <c r="C1668" i="21"/>
  <c r="C1669" i="21"/>
  <c r="C1670" i="21"/>
  <c r="C1671" i="21"/>
  <c r="C1672" i="21"/>
  <c r="C1673" i="21"/>
  <c r="C1674" i="21"/>
  <c r="C1675" i="21"/>
  <c r="C1676" i="21"/>
  <c r="C1677" i="21"/>
  <c r="C1678" i="21"/>
  <c r="C1679" i="21"/>
  <c r="C1680" i="21"/>
  <c r="C1681" i="21"/>
  <c r="C1682" i="21"/>
  <c r="C1683" i="21"/>
  <c r="C1684" i="21"/>
  <c r="C1685" i="21"/>
  <c r="C1686" i="21"/>
  <c r="C1687" i="21"/>
  <c r="C1688" i="21"/>
  <c r="C1689" i="21"/>
  <c r="C1690" i="21"/>
  <c r="C1691" i="21"/>
  <c r="C1692" i="21"/>
  <c r="C1693" i="21"/>
  <c r="C1694" i="21"/>
  <c r="C1695" i="21"/>
  <c r="C1696" i="21"/>
  <c r="C1697" i="21"/>
  <c r="C1698" i="21"/>
  <c r="C1699" i="21"/>
  <c r="C1700" i="21"/>
  <c r="C1701" i="21"/>
  <c r="C1702" i="21"/>
  <c r="C1703" i="21"/>
  <c r="C1704" i="21"/>
  <c r="C1705" i="21"/>
  <c r="C1706" i="21"/>
  <c r="C1707" i="21"/>
  <c r="C1708" i="21"/>
  <c r="C1709" i="21"/>
  <c r="C1710" i="21"/>
  <c r="C1711" i="21"/>
  <c r="C1712" i="21"/>
  <c r="C1713" i="21"/>
  <c r="C1714" i="21"/>
  <c r="C1715" i="21"/>
  <c r="C1716" i="21"/>
  <c r="C1717" i="21"/>
  <c r="C1718" i="21"/>
  <c r="C1719" i="21"/>
  <c r="C1720" i="21"/>
  <c r="C1721" i="21"/>
  <c r="C1722" i="21"/>
  <c r="C1723" i="21"/>
  <c r="C1724" i="21"/>
  <c r="C1725" i="21"/>
  <c r="C1726" i="21"/>
  <c r="C1727" i="21"/>
  <c r="C1728" i="21"/>
  <c r="C1729" i="21"/>
  <c r="C1730" i="21"/>
  <c r="C1731" i="21"/>
  <c r="C1732" i="21"/>
  <c r="C1733" i="21"/>
  <c r="C1734" i="21"/>
  <c r="C1735" i="21"/>
  <c r="C1736" i="21"/>
  <c r="C1737" i="21"/>
  <c r="C1738" i="21"/>
  <c r="C1739" i="21"/>
  <c r="C1740" i="21"/>
  <c r="C1741" i="21"/>
  <c r="C1742" i="21"/>
  <c r="C1743" i="21"/>
  <c r="C1744" i="21"/>
  <c r="C1745" i="21"/>
  <c r="C1746" i="21"/>
  <c r="C1747" i="21"/>
  <c r="C1748" i="21"/>
  <c r="C1749" i="21"/>
  <c r="C1750" i="21"/>
  <c r="C1751" i="21"/>
  <c r="C1752" i="21"/>
  <c r="C1753" i="21"/>
  <c r="C1754" i="21"/>
  <c r="C1755" i="21"/>
  <c r="C1756" i="21"/>
  <c r="C1757" i="21"/>
  <c r="C1758" i="21"/>
  <c r="C1759" i="21"/>
  <c r="C1760" i="21"/>
  <c r="C1761" i="21"/>
  <c r="C1762" i="21"/>
  <c r="C1763" i="21"/>
  <c r="C1764" i="21"/>
  <c r="C1765" i="21"/>
  <c r="C1766" i="21"/>
  <c r="C1767" i="21"/>
  <c r="C1768" i="21"/>
  <c r="C1769" i="21"/>
  <c r="C1770" i="21"/>
  <c r="C1771" i="21"/>
  <c r="C1772" i="21"/>
  <c r="C1773" i="21"/>
  <c r="C1774" i="21"/>
  <c r="C1775" i="21"/>
  <c r="C1776" i="21"/>
  <c r="C1777" i="21"/>
  <c r="C1778" i="21"/>
  <c r="C1779" i="21"/>
  <c r="C1780" i="21"/>
  <c r="C1781" i="21"/>
  <c r="C1782" i="21"/>
  <c r="C1783" i="21"/>
  <c r="C1784" i="21"/>
  <c r="C1785" i="21"/>
  <c r="C1786" i="21"/>
  <c r="C1787" i="21"/>
  <c r="C1788" i="21"/>
  <c r="C1789" i="21"/>
  <c r="C1790" i="21"/>
  <c r="C1791" i="21"/>
  <c r="C1792" i="21"/>
  <c r="C1793" i="21"/>
  <c r="C1794" i="21"/>
  <c r="C1795" i="21"/>
  <c r="C1796" i="21"/>
  <c r="C1797" i="21"/>
  <c r="C1798" i="21"/>
  <c r="C1799" i="21"/>
  <c r="C1800" i="21"/>
  <c r="C1801" i="21"/>
  <c r="C1802" i="21"/>
  <c r="C1803" i="21"/>
  <c r="C1804" i="21"/>
  <c r="C1805" i="21"/>
  <c r="C1806" i="21"/>
  <c r="C1807" i="21"/>
  <c r="C1808" i="21"/>
  <c r="C1809" i="21"/>
  <c r="C1810" i="21"/>
  <c r="C1811" i="21"/>
  <c r="C1812" i="21"/>
  <c r="C1813" i="21"/>
  <c r="C1814" i="21"/>
  <c r="C1815" i="21"/>
  <c r="C1816" i="21"/>
  <c r="C1817" i="21"/>
  <c r="C1818" i="21"/>
  <c r="C1819" i="21"/>
  <c r="C1820" i="21"/>
  <c r="C1821" i="21"/>
  <c r="C1822" i="21"/>
  <c r="C1823" i="21"/>
  <c r="C1824" i="21"/>
  <c r="C1825" i="21"/>
  <c r="C1826" i="21"/>
  <c r="C1827" i="21"/>
  <c r="C1828" i="21"/>
  <c r="C1829" i="21"/>
  <c r="C1830" i="21"/>
  <c r="C1831" i="21"/>
  <c r="C1832" i="21"/>
  <c r="C1833" i="21"/>
  <c r="C1834" i="21"/>
  <c r="C1835" i="21"/>
  <c r="C1836" i="21"/>
  <c r="C1837" i="21"/>
  <c r="C1838" i="21"/>
  <c r="C1839" i="21"/>
  <c r="C1840" i="21"/>
  <c r="C1841" i="21"/>
  <c r="C1842" i="21"/>
  <c r="C1843" i="21"/>
  <c r="C1844" i="21"/>
  <c r="C1845" i="21"/>
  <c r="C1846" i="21"/>
  <c r="C1847" i="21"/>
  <c r="C1848" i="21"/>
  <c r="C1849" i="21"/>
  <c r="C1850" i="21"/>
  <c r="C1851" i="21"/>
  <c r="C1852" i="21"/>
  <c r="C1853" i="21"/>
  <c r="C1854" i="21"/>
  <c r="C1855" i="21"/>
  <c r="C1856" i="21"/>
  <c r="C1857" i="21"/>
  <c r="C1858" i="21"/>
  <c r="C1859" i="21"/>
  <c r="C1860" i="21"/>
  <c r="C1861" i="21"/>
  <c r="C1862" i="21"/>
  <c r="C1863" i="21"/>
  <c r="C1864" i="21"/>
  <c r="C1865" i="21"/>
  <c r="C1866" i="21"/>
  <c r="C1867" i="21"/>
  <c r="C1868" i="21"/>
  <c r="C1869" i="21"/>
  <c r="C1870" i="21"/>
  <c r="C1871" i="21"/>
  <c r="C1872" i="21"/>
  <c r="C1873" i="21"/>
  <c r="C1874" i="21"/>
  <c r="C1875" i="21"/>
  <c r="C1876" i="21"/>
  <c r="C1877" i="21"/>
  <c r="C1878" i="21"/>
  <c r="C1879" i="21"/>
  <c r="C1880" i="21"/>
  <c r="C1881" i="21"/>
  <c r="C1882" i="21"/>
  <c r="C1883" i="21"/>
  <c r="C1884" i="21"/>
  <c r="C1885" i="21"/>
  <c r="C1886" i="21"/>
  <c r="C1887" i="21"/>
  <c r="C1888" i="21"/>
  <c r="C1889" i="21"/>
  <c r="C1890" i="21"/>
  <c r="C1891" i="21"/>
  <c r="C1892" i="21"/>
  <c r="C1893" i="21"/>
  <c r="C1894" i="21"/>
  <c r="C1895" i="21"/>
  <c r="C1896" i="21"/>
  <c r="C1897" i="21"/>
  <c r="C1898" i="21"/>
  <c r="C1899" i="21"/>
  <c r="C1900" i="21"/>
  <c r="C1901" i="21"/>
  <c r="C1902" i="21"/>
  <c r="C1903" i="21"/>
  <c r="C1904" i="21"/>
  <c r="C1905" i="21"/>
  <c r="C1906" i="21"/>
  <c r="C1907" i="21"/>
  <c r="C1908" i="21"/>
  <c r="C1909" i="21"/>
  <c r="C1910" i="21"/>
  <c r="C1911" i="21"/>
  <c r="C1912" i="21"/>
  <c r="C1913" i="21"/>
  <c r="C1914" i="21"/>
  <c r="C1915" i="21"/>
  <c r="C1916" i="21"/>
  <c r="C1917" i="21"/>
  <c r="C1918" i="21"/>
  <c r="C1919" i="21"/>
  <c r="C1920" i="21"/>
  <c r="C1921" i="21"/>
  <c r="C1922" i="21"/>
  <c r="C1923" i="21"/>
  <c r="C1924" i="21"/>
  <c r="C1925" i="21"/>
  <c r="C1926" i="21"/>
  <c r="C1927" i="21"/>
  <c r="C1928" i="21"/>
  <c r="C1929" i="21"/>
  <c r="C1930" i="21"/>
  <c r="C1931" i="21"/>
  <c r="C1932" i="21"/>
  <c r="C1933" i="21"/>
  <c r="C1934" i="21"/>
  <c r="C1935" i="21"/>
  <c r="C1936" i="21"/>
  <c r="C1937" i="21"/>
  <c r="C1938" i="21"/>
  <c r="C1939" i="21"/>
  <c r="C1940" i="21"/>
  <c r="C1941" i="21"/>
  <c r="C1942" i="21"/>
  <c r="C1943" i="21"/>
  <c r="C1944" i="21"/>
  <c r="C1945" i="21"/>
  <c r="C1946" i="21"/>
  <c r="C1947" i="21"/>
  <c r="C1948" i="21"/>
  <c r="C1949" i="21"/>
  <c r="C1950" i="21"/>
  <c r="C1951" i="21"/>
  <c r="C1952" i="21"/>
  <c r="C1953" i="21"/>
  <c r="C1954" i="21"/>
  <c r="C1955" i="21"/>
  <c r="C1956" i="21"/>
  <c r="C1957" i="21"/>
  <c r="C1958" i="21"/>
  <c r="C1959" i="21"/>
  <c r="C1960" i="21"/>
  <c r="C1961" i="21"/>
  <c r="C1962" i="21"/>
  <c r="C1963" i="21"/>
  <c r="C1964" i="21"/>
  <c r="C1965" i="21"/>
  <c r="C1966" i="21"/>
  <c r="C1967" i="21"/>
  <c r="C1968" i="21"/>
  <c r="C1969" i="21"/>
  <c r="C1970" i="21"/>
  <c r="C1971" i="21"/>
  <c r="C1972" i="21"/>
  <c r="C1973" i="21"/>
  <c r="C1974" i="21"/>
  <c r="C1975" i="21"/>
  <c r="C1976" i="21"/>
  <c r="C1977" i="21"/>
  <c r="C1978" i="21"/>
  <c r="C1979" i="21"/>
  <c r="C1980" i="21"/>
  <c r="C1981" i="21"/>
  <c r="C1982" i="21"/>
  <c r="C1983" i="21"/>
  <c r="C1984" i="21"/>
  <c r="C1985" i="21"/>
  <c r="C1986" i="21"/>
  <c r="C1987" i="21"/>
  <c r="C1988" i="21"/>
  <c r="C1989" i="21"/>
  <c r="C1990" i="21"/>
  <c r="C1991" i="21"/>
  <c r="C1992" i="21"/>
  <c r="C1993" i="21"/>
  <c r="C1994" i="21"/>
  <c r="C1995" i="21"/>
  <c r="C1996" i="21"/>
  <c r="C1997" i="21"/>
  <c r="C1998" i="21"/>
  <c r="C1999" i="21"/>
  <c r="C2000" i="21"/>
  <c r="C2001" i="21"/>
  <c r="C2002" i="21"/>
  <c r="C2003" i="21"/>
  <c r="C2004" i="21"/>
  <c r="C2005" i="21"/>
  <c r="C2006" i="21"/>
  <c r="C2007" i="21"/>
  <c r="C2008" i="21"/>
  <c r="C2009" i="21"/>
  <c r="C2010" i="21"/>
  <c r="C2011" i="21"/>
  <c r="C2012" i="21"/>
  <c r="C2013" i="21"/>
  <c r="C2014" i="21"/>
  <c r="C2015" i="21"/>
  <c r="C2016" i="21"/>
  <c r="C2017" i="21"/>
  <c r="C2018" i="21"/>
  <c r="C2019" i="21"/>
  <c r="C2020" i="21"/>
  <c r="C2021" i="21"/>
  <c r="C2022" i="21"/>
  <c r="C2023" i="21"/>
  <c r="C2024" i="21"/>
  <c r="C2025" i="21"/>
  <c r="C2026" i="21"/>
  <c r="C2027" i="21"/>
  <c r="C2028" i="21"/>
  <c r="C2029" i="21"/>
  <c r="C2030" i="21"/>
  <c r="C2031" i="21"/>
  <c r="C2032" i="21"/>
  <c r="C2033" i="21"/>
  <c r="C2034" i="21"/>
  <c r="C2035" i="21"/>
  <c r="C2036" i="21"/>
  <c r="C2037" i="21"/>
  <c r="C2038" i="21"/>
  <c r="C2039" i="21"/>
  <c r="C2040" i="21"/>
  <c r="C2041" i="21"/>
  <c r="C2042" i="21"/>
  <c r="C2043" i="21"/>
  <c r="C2044" i="21"/>
  <c r="C2045" i="21"/>
  <c r="C2046" i="21"/>
  <c r="C2047" i="21"/>
  <c r="C2048" i="21"/>
  <c r="C2049" i="21"/>
  <c r="C2050" i="21"/>
  <c r="C2051" i="21"/>
  <c r="C2052" i="21"/>
  <c r="C2053" i="21"/>
  <c r="C2054" i="21"/>
  <c r="C2055" i="21"/>
  <c r="C2056" i="21"/>
  <c r="C2057" i="21"/>
  <c r="C2058" i="21"/>
  <c r="C2059" i="21"/>
  <c r="C2060" i="21"/>
  <c r="C2061" i="21"/>
  <c r="C2062" i="21"/>
  <c r="C2063" i="21"/>
  <c r="C2064" i="21"/>
  <c r="C2065" i="21"/>
  <c r="C2066" i="21"/>
  <c r="C2067" i="21"/>
  <c r="C2068" i="21"/>
  <c r="C2069" i="21"/>
  <c r="C2070" i="21"/>
  <c r="C2071" i="21"/>
  <c r="C2072" i="21"/>
  <c r="C2073" i="21"/>
  <c r="C2074" i="21"/>
  <c r="C2075" i="21"/>
  <c r="C2076" i="21"/>
  <c r="C2077" i="21"/>
  <c r="C2078" i="21"/>
  <c r="C2079" i="21"/>
  <c r="C2080" i="21"/>
  <c r="C2081" i="21"/>
  <c r="C2082" i="21"/>
  <c r="C2083" i="21"/>
  <c r="C2084" i="21"/>
  <c r="C2085" i="21"/>
  <c r="C2086" i="21"/>
  <c r="C2087" i="21"/>
  <c r="C2088" i="21"/>
  <c r="C2089" i="21"/>
  <c r="C2090" i="21"/>
  <c r="C2091" i="21"/>
  <c r="C2092" i="21"/>
  <c r="C3" i="21"/>
  <c r="H40" i="20"/>
  <c r="H39" i="20"/>
  <c r="H22" i="20"/>
  <c r="H25" i="20"/>
  <c r="H34" i="20"/>
  <c r="H13" i="20"/>
  <c r="G43" i="20"/>
  <c r="G24" i="20"/>
  <c r="G20" i="20"/>
  <c r="G21" i="20"/>
  <c r="G28" i="20"/>
  <c r="G19" i="20"/>
  <c r="G40" i="20"/>
  <c r="G35" i="20"/>
  <c r="G10" i="20"/>
  <c r="G11" i="20"/>
  <c r="G5" i="20"/>
  <c r="G27" i="20"/>
  <c r="G4" i="20"/>
  <c r="G30" i="20"/>
  <c r="G29" i="20"/>
  <c r="G42" i="20"/>
  <c r="G39" i="20"/>
  <c r="G16" i="20"/>
  <c r="G6" i="20"/>
  <c r="G41" i="20"/>
  <c r="G31" i="20"/>
  <c r="G33" i="20"/>
  <c r="G9" i="20"/>
  <c r="G14" i="20"/>
  <c r="G22" i="20"/>
  <c r="G25" i="20"/>
  <c r="G23" i="20"/>
  <c r="G26" i="20"/>
  <c r="G34" i="20"/>
  <c r="G18" i="20"/>
  <c r="G17" i="20"/>
  <c r="G15" i="20"/>
  <c r="G37" i="20"/>
  <c r="G38" i="20"/>
  <c r="G36" i="20"/>
  <c r="G12" i="20"/>
  <c r="G45" i="20"/>
  <c r="G8" i="20"/>
  <c r="G44" i="20"/>
  <c r="G32" i="20"/>
  <c r="G7" i="20"/>
  <c r="G13" i="20"/>
  <c r="E43" i="20"/>
  <c r="E24" i="20"/>
  <c r="E20" i="20"/>
  <c r="E21" i="20"/>
  <c r="E28" i="20"/>
  <c r="E19" i="20"/>
  <c r="E40" i="20"/>
  <c r="E35" i="20"/>
  <c r="E10" i="20"/>
  <c r="E11" i="20"/>
  <c r="E5" i="20"/>
  <c r="E27" i="20"/>
  <c r="E4" i="20"/>
  <c r="E30" i="20"/>
  <c r="E29" i="20"/>
  <c r="E42" i="20"/>
  <c r="E39" i="20"/>
  <c r="E16" i="20"/>
  <c r="E6" i="20"/>
  <c r="E41" i="20"/>
  <c r="E31" i="20"/>
  <c r="E33" i="20"/>
  <c r="E9" i="20"/>
  <c r="E14" i="20"/>
  <c r="E22" i="20"/>
  <c r="E25" i="20"/>
  <c r="E23" i="20"/>
  <c r="E26" i="20"/>
  <c r="E34" i="20"/>
  <c r="E18" i="20"/>
  <c r="E17" i="20"/>
  <c r="E15" i="20"/>
  <c r="E37" i="20"/>
  <c r="E38" i="20"/>
  <c r="E36" i="20"/>
  <c r="E12" i="20"/>
  <c r="E45" i="20"/>
  <c r="E8" i="20"/>
  <c r="E44" i="20"/>
  <c r="E32" i="20"/>
  <c r="E7" i="20"/>
  <c r="E13" i="20"/>
  <c r="K26" i="20" l="1"/>
  <c r="K27" i="20"/>
  <c r="J48" i="20"/>
  <c r="K44" i="20"/>
  <c r="K23" i="20"/>
  <c r="K9" i="20"/>
  <c r="K5" i="20"/>
  <c r="K40" i="20"/>
  <c r="K13" i="20"/>
  <c r="K8" i="20"/>
  <c r="K38" i="20"/>
  <c r="K25" i="20"/>
  <c r="K33" i="20"/>
  <c r="K16" i="20"/>
  <c r="K30" i="20"/>
  <c r="K11" i="20"/>
  <c r="K19" i="20"/>
  <c r="J224" i="19"/>
  <c r="K224" i="19"/>
  <c r="L224" i="19"/>
  <c r="M224" i="19"/>
  <c r="N224" i="19"/>
  <c r="O224" i="19"/>
  <c r="P224" i="19"/>
  <c r="Q224" i="19"/>
  <c r="R224" i="19"/>
  <c r="S224" i="19"/>
  <c r="T224" i="19"/>
  <c r="U224" i="19"/>
  <c r="V224" i="19"/>
  <c r="W224" i="19"/>
  <c r="X224" i="19"/>
  <c r="Y224" i="19"/>
  <c r="Z224" i="19"/>
  <c r="AA224" i="19"/>
  <c r="AB224" i="19"/>
  <c r="AC224" i="19"/>
  <c r="AD224" i="19"/>
  <c r="AE224" i="19"/>
  <c r="AF224" i="19"/>
  <c r="AG224" i="19"/>
  <c r="AH224" i="19"/>
  <c r="AI224" i="19"/>
  <c r="AJ224" i="19"/>
  <c r="AK224" i="19"/>
  <c r="AL224" i="19"/>
  <c r="AM224" i="19"/>
  <c r="AN224" i="19"/>
  <c r="AO224" i="19"/>
  <c r="AP224" i="19"/>
  <c r="AQ224" i="19"/>
  <c r="AR224" i="19"/>
  <c r="AS224" i="19"/>
  <c r="AT224" i="19"/>
  <c r="I224" i="19"/>
  <c r="I117" i="19"/>
  <c r="J117" i="19"/>
  <c r="K117" i="19"/>
  <c r="L117" i="19"/>
  <c r="L118" i="19" s="1"/>
  <c r="M117" i="19"/>
  <c r="N117" i="19"/>
  <c r="O117" i="19"/>
  <c r="P117" i="19"/>
  <c r="P118" i="19" s="1"/>
  <c r="P119" i="19" s="1"/>
  <c r="P120" i="19" s="1"/>
  <c r="P121" i="19" s="1"/>
  <c r="P122" i="19" s="1"/>
  <c r="P123" i="19" s="1"/>
  <c r="P124" i="19" s="1"/>
  <c r="P125" i="19" s="1"/>
  <c r="P126" i="19" s="1"/>
  <c r="P127" i="19" s="1"/>
  <c r="P128" i="19" s="1"/>
  <c r="P129" i="19" s="1"/>
  <c r="P130" i="19" s="1"/>
  <c r="Q117" i="19"/>
  <c r="R117" i="19"/>
  <c r="S117" i="19"/>
  <c r="T117" i="19"/>
  <c r="T118" i="19" s="1"/>
  <c r="T119" i="19" s="1"/>
  <c r="T120" i="19" s="1"/>
  <c r="T121" i="19" s="1"/>
  <c r="T122" i="19" s="1"/>
  <c r="T123" i="19" s="1"/>
  <c r="T124" i="19" s="1"/>
  <c r="T125" i="19" s="1"/>
  <c r="T126" i="19" s="1"/>
  <c r="T127" i="19" s="1"/>
  <c r="T128" i="19" s="1"/>
  <c r="T129" i="19" s="1"/>
  <c r="T130" i="19" s="1"/>
  <c r="T131" i="19" s="1"/>
  <c r="T132" i="19" s="1"/>
  <c r="T133" i="19" s="1"/>
  <c r="T134" i="19" s="1"/>
  <c r="T135" i="19" s="1"/>
  <c r="T136" i="19" s="1"/>
  <c r="T137" i="19" s="1"/>
  <c r="T138" i="19" s="1"/>
  <c r="T139" i="19" s="1"/>
  <c r="T140" i="19" s="1"/>
  <c r="U117" i="19"/>
  <c r="V117" i="19"/>
  <c r="W117" i="19"/>
  <c r="X117" i="19"/>
  <c r="X118" i="19" s="1"/>
  <c r="X119" i="19" s="1"/>
  <c r="X120" i="19" s="1"/>
  <c r="X121" i="19" s="1"/>
  <c r="X122" i="19" s="1"/>
  <c r="X123" i="19" s="1"/>
  <c r="X124" i="19" s="1"/>
  <c r="X125" i="19" s="1"/>
  <c r="X126" i="19" s="1"/>
  <c r="X127" i="19" s="1"/>
  <c r="X128" i="19" s="1"/>
  <c r="X129" i="19" s="1"/>
  <c r="X130" i="19" s="1"/>
  <c r="X131" i="19" s="1"/>
  <c r="X132" i="19" s="1"/>
  <c r="X133" i="19" s="1"/>
  <c r="X134" i="19" s="1"/>
  <c r="X135" i="19" s="1"/>
  <c r="X136" i="19" s="1"/>
  <c r="X137" i="19" s="1"/>
  <c r="X138" i="19" s="1"/>
  <c r="X139" i="19" s="1"/>
  <c r="X140" i="19" s="1"/>
  <c r="X141" i="19" s="1"/>
  <c r="X142" i="19" s="1"/>
  <c r="X143" i="19" s="1"/>
  <c r="X144" i="19" s="1"/>
  <c r="X145" i="19" s="1"/>
  <c r="X146" i="19" s="1"/>
  <c r="X147" i="19" s="1"/>
  <c r="X148" i="19" s="1"/>
  <c r="X149" i="19" s="1"/>
  <c r="Y117" i="19"/>
  <c r="Z117" i="19"/>
  <c r="AA117" i="19"/>
  <c r="AB117" i="19"/>
  <c r="AB118" i="19" s="1"/>
  <c r="AB119" i="19" s="1"/>
  <c r="AB120" i="19" s="1"/>
  <c r="AB121" i="19" s="1"/>
  <c r="AB122" i="19" s="1"/>
  <c r="AB123" i="19" s="1"/>
  <c r="AB124" i="19" s="1"/>
  <c r="AB125" i="19" s="1"/>
  <c r="AB126" i="19" s="1"/>
  <c r="AB127" i="19" s="1"/>
  <c r="AB128" i="19" s="1"/>
  <c r="AB129" i="19" s="1"/>
  <c r="AB130" i="19" s="1"/>
  <c r="AB131" i="19" s="1"/>
  <c r="AB132" i="19" s="1"/>
  <c r="AB133" i="19" s="1"/>
  <c r="AB134" i="19" s="1"/>
  <c r="AB135" i="19" s="1"/>
  <c r="AB136" i="19" s="1"/>
  <c r="AB137" i="19" s="1"/>
  <c r="AB138" i="19" s="1"/>
  <c r="AB139" i="19" s="1"/>
  <c r="AB140" i="19" s="1"/>
  <c r="AB141" i="19" s="1"/>
  <c r="AB142" i="19" s="1"/>
  <c r="AB143" i="19" s="1"/>
  <c r="AB144" i="19" s="1"/>
  <c r="AB145" i="19" s="1"/>
  <c r="AB146" i="19" s="1"/>
  <c r="AB147" i="19" s="1"/>
  <c r="AB148" i="19" s="1"/>
  <c r="AB149" i="19" s="1"/>
  <c r="AB150" i="19" s="1"/>
  <c r="AB151" i="19" s="1"/>
  <c r="AB152" i="19" s="1"/>
  <c r="AC117" i="19"/>
  <c r="AD117" i="19"/>
  <c r="AE117" i="19"/>
  <c r="AF117" i="19"/>
  <c r="AF118" i="19" s="1"/>
  <c r="AF119" i="19" s="1"/>
  <c r="AF120" i="19" s="1"/>
  <c r="AF121" i="19" s="1"/>
  <c r="AF122" i="19" s="1"/>
  <c r="AF123" i="19" s="1"/>
  <c r="AF124" i="19" s="1"/>
  <c r="AF125" i="19" s="1"/>
  <c r="AF126" i="19" s="1"/>
  <c r="AF127" i="19" s="1"/>
  <c r="AF128" i="19" s="1"/>
  <c r="AF129" i="19" s="1"/>
  <c r="AF130" i="19" s="1"/>
  <c r="AF131" i="19" s="1"/>
  <c r="AF132" i="19" s="1"/>
  <c r="AF133" i="19" s="1"/>
  <c r="AF134" i="19" s="1"/>
  <c r="AF135" i="19" s="1"/>
  <c r="AF136" i="19" s="1"/>
  <c r="AF137" i="19" s="1"/>
  <c r="AF138" i="19" s="1"/>
  <c r="AG117" i="19"/>
  <c r="AH117" i="19"/>
  <c r="AI117" i="19"/>
  <c r="AJ117" i="19"/>
  <c r="AJ118" i="19" s="1"/>
  <c r="AJ119" i="19" s="1"/>
  <c r="AJ120" i="19" s="1"/>
  <c r="AJ121" i="19" s="1"/>
  <c r="AJ122" i="19" s="1"/>
  <c r="AJ123" i="19" s="1"/>
  <c r="AJ124" i="19" s="1"/>
  <c r="AJ125" i="19" s="1"/>
  <c r="AJ126" i="19" s="1"/>
  <c r="AJ127" i="19" s="1"/>
  <c r="AJ128" i="19" s="1"/>
  <c r="AJ129" i="19" s="1"/>
  <c r="AJ130" i="19" s="1"/>
  <c r="AJ131" i="19" s="1"/>
  <c r="AJ132" i="19" s="1"/>
  <c r="AK117" i="19"/>
  <c r="AL117" i="19"/>
  <c r="AM117" i="19"/>
  <c r="AN117" i="19"/>
  <c r="AN118" i="19" s="1"/>
  <c r="AN119" i="19" s="1"/>
  <c r="AN120" i="19" s="1"/>
  <c r="AN121" i="19" s="1"/>
  <c r="AN122" i="19" s="1"/>
  <c r="AN123" i="19" s="1"/>
  <c r="AN124" i="19" s="1"/>
  <c r="AN125" i="19" s="1"/>
  <c r="AN126" i="19" s="1"/>
  <c r="AN127" i="19" s="1"/>
  <c r="AN128" i="19" s="1"/>
  <c r="AN129" i="19" s="1"/>
  <c r="AN130" i="19" s="1"/>
  <c r="AN131" i="19" s="1"/>
  <c r="AN132" i="19" s="1"/>
  <c r="AN133" i="19" s="1"/>
  <c r="AN134" i="19" s="1"/>
  <c r="AN135" i="19" s="1"/>
  <c r="AN136" i="19" s="1"/>
  <c r="AN137" i="19" s="1"/>
  <c r="AN138" i="19" s="1"/>
  <c r="AN139" i="19" s="1"/>
  <c r="AN140" i="19" s="1"/>
  <c r="AN141" i="19" s="1"/>
  <c r="AN142" i="19" s="1"/>
  <c r="AN143" i="19" s="1"/>
  <c r="AN144" i="19" s="1"/>
  <c r="AN145" i="19" s="1"/>
  <c r="AN146" i="19" s="1"/>
  <c r="AN147" i="19" s="1"/>
  <c r="AN148" i="19" s="1"/>
  <c r="AN149" i="19" s="1"/>
  <c r="AN150" i="19" s="1"/>
  <c r="AN151" i="19" s="1"/>
  <c r="AN152" i="19" s="1"/>
  <c r="AN153" i="19" s="1"/>
  <c r="AN154" i="19" s="1"/>
  <c r="AN155" i="19" s="1"/>
  <c r="AN156" i="19" s="1"/>
  <c r="AN157" i="19" s="1"/>
  <c r="AN158" i="19" s="1"/>
  <c r="AN159" i="19" s="1"/>
  <c r="AN160" i="19" s="1"/>
  <c r="AN161" i="19" s="1"/>
  <c r="AN162" i="19" s="1"/>
  <c r="AN163" i="19" s="1"/>
  <c r="AN164" i="19" s="1"/>
  <c r="AN165" i="19" s="1"/>
  <c r="AN166" i="19" s="1"/>
  <c r="AN167" i="19" s="1"/>
  <c r="AN168" i="19" s="1"/>
  <c r="AN169" i="19" s="1"/>
  <c r="AN170" i="19" s="1"/>
  <c r="AN171" i="19" s="1"/>
  <c r="AN172" i="19" s="1"/>
  <c r="AN173" i="19" s="1"/>
  <c r="AN174" i="19" s="1"/>
  <c r="AN175" i="19" s="1"/>
  <c r="AN176" i="19" s="1"/>
  <c r="AN177" i="19" s="1"/>
  <c r="AO117" i="19"/>
  <c r="AP117" i="19"/>
  <c r="AQ117" i="19"/>
  <c r="AQ118" i="19" s="1"/>
  <c r="AR117" i="19"/>
  <c r="AR118" i="19" s="1"/>
  <c r="AR119" i="19" s="1"/>
  <c r="AR120" i="19" s="1"/>
  <c r="AR121" i="19" s="1"/>
  <c r="AR122" i="19" s="1"/>
  <c r="AR123" i="19" s="1"/>
  <c r="AR124" i="19" s="1"/>
  <c r="AR125" i="19" s="1"/>
  <c r="AR126" i="19" s="1"/>
  <c r="AR127" i="19" s="1"/>
  <c r="AR128" i="19" s="1"/>
  <c r="AR129" i="19" s="1"/>
  <c r="AR130" i="19" s="1"/>
  <c r="AR131" i="19" s="1"/>
  <c r="AR132" i="19" s="1"/>
  <c r="AR133" i="19" s="1"/>
  <c r="AR134" i="19" s="1"/>
  <c r="AR135" i="19" s="1"/>
  <c r="AR136" i="19" s="1"/>
  <c r="AR137" i="19" s="1"/>
  <c r="AR138" i="19" s="1"/>
  <c r="AR139" i="19" s="1"/>
  <c r="AR140" i="19" s="1"/>
  <c r="AR141" i="19" s="1"/>
  <c r="AR142" i="19" s="1"/>
  <c r="AR143" i="19" s="1"/>
  <c r="AR144" i="19" s="1"/>
  <c r="AR145" i="19" s="1"/>
  <c r="AR146" i="19" s="1"/>
  <c r="AR147" i="19" s="1"/>
  <c r="AR148" i="19" s="1"/>
  <c r="AR149" i="19" s="1"/>
  <c r="AR150" i="19" s="1"/>
  <c r="AR151" i="19" s="1"/>
  <c r="AR152" i="19" s="1"/>
  <c r="AR153" i="19" s="1"/>
  <c r="AR154" i="19" s="1"/>
  <c r="AR155" i="19" s="1"/>
  <c r="AR156" i="19" s="1"/>
  <c r="AR157" i="19" s="1"/>
  <c r="AR158" i="19" s="1"/>
  <c r="AR159" i="19" s="1"/>
  <c r="AR160" i="19" s="1"/>
  <c r="AR161" i="19" s="1"/>
  <c r="AR162" i="19" s="1"/>
  <c r="AR163" i="19" s="1"/>
  <c r="AR164" i="19" s="1"/>
  <c r="AR165" i="19" s="1"/>
  <c r="AR166" i="19" s="1"/>
  <c r="AR167" i="19" s="1"/>
  <c r="AR168" i="19" s="1"/>
  <c r="AR169" i="19" s="1"/>
  <c r="AR170" i="19" s="1"/>
  <c r="AR171" i="19" s="1"/>
  <c r="AR172" i="19" s="1"/>
  <c r="AR173" i="19" s="1"/>
  <c r="AR174" i="19" s="1"/>
  <c r="AR175" i="19" s="1"/>
  <c r="AR176" i="19" s="1"/>
  <c r="AR177" i="19" s="1"/>
  <c r="AS117" i="19"/>
  <c r="AT117" i="19"/>
  <c r="I118" i="19"/>
  <c r="I119" i="19" s="1"/>
  <c r="I120" i="19" s="1"/>
  <c r="I121" i="19" s="1"/>
  <c r="J118" i="19"/>
  <c r="J119" i="19" s="1"/>
  <c r="J120" i="19" s="1"/>
  <c r="J121" i="19" s="1"/>
  <c r="J122" i="19" s="1"/>
  <c r="J123" i="19" s="1"/>
  <c r="J124" i="19" s="1"/>
  <c r="J125" i="19" s="1"/>
  <c r="J126" i="19" s="1"/>
  <c r="J127" i="19" s="1"/>
  <c r="J128" i="19" s="1"/>
  <c r="J129" i="19" s="1"/>
  <c r="J130" i="19" s="1"/>
  <c r="J131" i="19" s="1"/>
  <c r="J132" i="19" s="1"/>
  <c r="J133" i="19" s="1"/>
  <c r="J134" i="19" s="1"/>
  <c r="J135" i="19" s="1"/>
  <c r="J136" i="19" s="1"/>
  <c r="J137" i="19" s="1"/>
  <c r="J138" i="19" s="1"/>
  <c r="J139" i="19" s="1"/>
  <c r="J140" i="19" s="1"/>
  <c r="J141" i="19" s="1"/>
  <c r="J142" i="19" s="1"/>
  <c r="J143" i="19" s="1"/>
  <c r="J144" i="19" s="1"/>
  <c r="J145" i="19" s="1"/>
  <c r="J146" i="19" s="1"/>
  <c r="J147" i="19" s="1"/>
  <c r="J148" i="19" s="1"/>
  <c r="J149" i="19" s="1"/>
  <c r="J150" i="19" s="1"/>
  <c r="J151" i="19" s="1"/>
  <c r="J152" i="19" s="1"/>
  <c r="J153" i="19" s="1"/>
  <c r="J154" i="19" s="1"/>
  <c r="J155" i="19" s="1"/>
  <c r="J156" i="19" s="1"/>
  <c r="J157" i="19" s="1"/>
  <c r="J158" i="19" s="1"/>
  <c r="J159" i="19" s="1"/>
  <c r="J160" i="19" s="1"/>
  <c r="J161" i="19" s="1"/>
  <c r="J162" i="19" s="1"/>
  <c r="J163" i="19" s="1"/>
  <c r="J164" i="19" s="1"/>
  <c r="J165" i="19" s="1"/>
  <c r="J166" i="19" s="1"/>
  <c r="J167" i="19" s="1"/>
  <c r="J168" i="19" s="1"/>
  <c r="J169" i="19" s="1"/>
  <c r="J170" i="19" s="1"/>
  <c r="J171" i="19" s="1"/>
  <c r="J172" i="19" s="1"/>
  <c r="J173" i="19" s="1"/>
  <c r="J174" i="19" s="1"/>
  <c r="J175" i="19" s="1"/>
  <c r="J176" i="19" s="1"/>
  <c r="J177" i="19" s="1"/>
  <c r="K118" i="19"/>
  <c r="M118" i="19"/>
  <c r="M119" i="19" s="1"/>
  <c r="N118" i="19"/>
  <c r="N119" i="19" s="1"/>
  <c r="N120" i="19" s="1"/>
  <c r="N121" i="19" s="1"/>
  <c r="N122" i="19" s="1"/>
  <c r="N123" i="19" s="1"/>
  <c r="N124" i="19" s="1"/>
  <c r="N125" i="19" s="1"/>
  <c r="N126" i="19" s="1"/>
  <c r="N127" i="19" s="1"/>
  <c r="N128" i="19" s="1"/>
  <c r="N129" i="19" s="1"/>
  <c r="O118" i="19"/>
  <c r="Q118" i="19"/>
  <c r="Q119" i="19" s="1"/>
  <c r="R118" i="19"/>
  <c r="R119" i="19" s="1"/>
  <c r="S118" i="19"/>
  <c r="U118" i="19"/>
  <c r="U119" i="19" s="1"/>
  <c r="U120" i="19" s="1"/>
  <c r="U121" i="19" s="1"/>
  <c r="U122" i="19" s="1"/>
  <c r="U123" i="19" s="1"/>
  <c r="U124" i="19" s="1"/>
  <c r="U125" i="19" s="1"/>
  <c r="U126" i="19" s="1"/>
  <c r="U127" i="19" s="1"/>
  <c r="U128" i="19" s="1"/>
  <c r="U129" i="19" s="1"/>
  <c r="U130" i="19" s="1"/>
  <c r="U131" i="19" s="1"/>
  <c r="U132" i="19" s="1"/>
  <c r="U133" i="19" s="1"/>
  <c r="U134" i="19" s="1"/>
  <c r="U135" i="19" s="1"/>
  <c r="U136" i="19" s="1"/>
  <c r="U137" i="19" s="1"/>
  <c r="U138" i="19" s="1"/>
  <c r="U139" i="19" s="1"/>
  <c r="U140" i="19" s="1"/>
  <c r="U141" i="19" s="1"/>
  <c r="U142" i="19" s="1"/>
  <c r="U143" i="19" s="1"/>
  <c r="U144" i="19" s="1"/>
  <c r="U145" i="19" s="1"/>
  <c r="U146" i="19" s="1"/>
  <c r="U147" i="19" s="1"/>
  <c r="U148" i="19" s="1"/>
  <c r="U149" i="19" s="1"/>
  <c r="U150" i="19" s="1"/>
  <c r="U151" i="19" s="1"/>
  <c r="U152" i="19" s="1"/>
  <c r="U153" i="19" s="1"/>
  <c r="U154" i="19" s="1"/>
  <c r="U155" i="19" s="1"/>
  <c r="U156" i="19" s="1"/>
  <c r="U157" i="19" s="1"/>
  <c r="U158" i="19" s="1"/>
  <c r="U159" i="19" s="1"/>
  <c r="U160" i="19" s="1"/>
  <c r="U161" i="19" s="1"/>
  <c r="U162" i="19" s="1"/>
  <c r="U163" i="19" s="1"/>
  <c r="U164" i="19" s="1"/>
  <c r="U165" i="19" s="1"/>
  <c r="U166" i="19" s="1"/>
  <c r="U167" i="19" s="1"/>
  <c r="U168" i="19" s="1"/>
  <c r="U169" i="19" s="1"/>
  <c r="U170" i="19" s="1"/>
  <c r="U171" i="19" s="1"/>
  <c r="U172" i="19" s="1"/>
  <c r="V118" i="19"/>
  <c r="V119" i="19" s="1"/>
  <c r="W118" i="19"/>
  <c r="Y118" i="19"/>
  <c r="Y119" i="19" s="1"/>
  <c r="Y120" i="19" s="1"/>
  <c r="Y121" i="19" s="1"/>
  <c r="Z118" i="19"/>
  <c r="Z119" i="19" s="1"/>
  <c r="Z120" i="19" s="1"/>
  <c r="Z121" i="19" s="1"/>
  <c r="Z122" i="19" s="1"/>
  <c r="Z123" i="19" s="1"/>
  <c r="Z124" i="19" s="1"/>
  <c r="Z125" i="19" s="1"/>
  <c r="Z126" i="19" s="1"/>
  <c r="Z127" i="19" s="1"/>
  <c r="Z128" i="19" s="1"/>
  <c r="Z129" i="19" s="1"/>
  <c r="AA118" i="19"/>
  <c r="AC118" i="19"/>
  <c r="AC119" i="19" s="1"/>
  <c r="AD118" i="19"/>
  <c r="AD119" i="19" s="1"/>
  <c r="AE118" i="19"/>
  <c r="AG118" i="19"/>
  <c r="AG119" i="19" s="1"/>
  <c r="AH118" i="19"/>
  <c r="AH119" i="19" s="1"/>
  <c r="AI118" i="19"/>
  <c r="AK118" i="19"/>
  <c r="AK119" i="19" s="1"/>
  <c r="AK120" i="19" s="1"/>
  <c r="AK121" i="19" s="1"/>
  <c r="AK122" i="19" s="1"/>
  <c r="AK123" i="19" s="1"/>
  <c r="AK124" i="19" s="1"/>
  <c r="AK125" i="19" s="1"/>
  <c r="AK126" i="19" s="1"/>
  <c r="AK127" i="19" s="1"/>
  <c r="AK128" i="19" s="1"/>
  <c r="AK129" i="19" s="1"/>
  <c r="AK130" i="19" s="1"/>
  <c r="AK131" i="19" s="1"/>
  <c r="AK132" i="19" s="1"/>
  <c r="AK133" i="19" s="1"/>
  <c r="AK134" i="19" s="1"/>
  <c r="AK135" i="19" s="1"/>
  <c r="AK136" i="19" s="1"/>
  <c r="AK137" i="19" s="1"/>
  <c r="AK138" i="19" s="1"/>
  <c r="AK139" i="19" s="1"/>
  <c r="AK140" i="19" s="1"/>
  <c r="AK141" i="19" s="1"/>
  <c r="AK142" i="19" s="1"/>
  <c r="AK143" i="19" s="1"/>
  <c r="AK144" i="19" s="1"/>
  <c r="AK145" i="19" s="1"/>
  <c r="AK146" i="19" s="1"/>
  <c r="AK147" i="19" s="1"/>
  <c r="AK148" i="19" s="1"/>
  <c r="AK149" i="19" s="1"/>
  <c r="AK150" i="19" s="1"/>
  <c r="AK151" i="19" s="1"/>
  <c r="AK152" i="19" s="1"/>
  <c r="AK153" i="19" s="1"/>
  <c r="AK154" i="19" s="1"/>
  <c r="AK155" i="19" s="1"/>
  <c r="AK156" i="19" s="1"/>
  <c r="AK157" i="19" s="1"/>
  <c r="AK158" i="19" s="1"/>
  <c r="AK159" i="19" s="1"/>
  <c r="AK160" i="19" s="1"/>
  <c r="AK161" i="19" s="1"/>
  <c r="AK162" i="19" s="1"/>
  <c r="AK163" i="19" s="1"/>
  <c r="AK164" i="19" s="1"/>
  <c r="AK165" i="19" s="1"/>
  <c r="AK166" i="19" s="1"/>
  <c r="AK167" i="19" s="1"/>
  <c r="AK168" i="19" s="1"/>
  <c r="AK169" i="19" s="1"/>
  <c r="AK170" i="19" s="1"/>
  <c r="AK171" i="19" s="1"/>
  <c r="AK172" i="19" s="1"/>
  <c r="AK173" i="19" s="1"/>
  <c r="AK174" i="19" s="1"/>
  <c r="AK175" i="19" s="1"/>
  <c r="AK176" i="19" s="1"/>
  <c r="AK177" i="19" s="1"/>
  <c r="AK178" i="19" s="1"/>
  <c r="AK179" i="19" s="1"/>
  <c r="AK180" i="19" s="1"/>
  <c r="AK181" i="19" s="1"/>
  <c r="AK182" i="19" s="1"/>
  <c r="AK183" i="19" s="1"/>
  <c r="AK184" i="19" s="1"/>
  <c r="AK185" i="19" s="1"/>
  <c r="AK186" i="19" s="1"/>
  <c r="AK187" i="19" s="1"/>
  <c r="AK188" i="19" s="1"/>
  <c r="AK189" i="19" s="1"/>
  <c r="AK190" i="19" s="1"/>
  <c r="AK191" i="19" s="1"/>
  <c r="AK192" i="19" s="1"/>
  <c r="AK193" i="19" s="1"/>
  <c r="AK194" i="19" s="1"/>
  <c r="AK195" i="19" s="1"/>
  <c r="AK196" i="19" s="1"/>
  <c r="AK197" i="19" s="1"/>
  <c r="AK198" i="19" s="1"/>
  <c r="AK199" i="19" s="1"/>
  <c r="AK200" i="19" s="1"/>
  <c r="AK201" i="19" s="1"/>
  <c r="AK202" i="19" s="1"/>
  <c r="AK203" i="19" s="1"/>
  <c r="AK204" i="19" s="1"/>
  <c r="AK205" i="19" s="1"/>
  <c r="AK206" i="19" s="1"/>
  <c r="AK207" i="19" s="1"/>
  <c r="AK208" i="19" s="1"/>
  <c r="AK209" i="19" s="1"/>
  <c r="AK210" i="19" s="1"/>
  <c r="AK211" i="19" s="1"/>
  <c r="AK212" i="19" s="1"/>
  <c r="AK213" i="19" s="1"/>
  <c r="AK214" i="19" s="1"/>
  <c r="AK215" i="19" s="1"/>
  <c r="AK216" i="19" s="1"/>
  <c r="AK217" i="19" s="1"/>
  <c r="AK218" i="19" s="1"/>
  <c r="AK219" i="19" s="1"/>
  <c r="AK220" i="19" s="1"/>
  <c r="AK221" i="19" s="1"/>
  <c r="AK222" i="19" s="1"/>
  <c r="AL118" i="19"/>
  <c r="AL119" i="19" s="1"/>
  <c r="AM118" i="19"/>
  <c r="AO118" i="19"/>
  <c r="AO119" i="19" s="1"/>
  <c r="AO120" i="19" s="1"/>
  <c r="AO121" i="19" s="1"/>
  <c r="AP118" i="19"/>
  <c r="AP119" i="19" s="1"/>
  <c r="AP120" i="19" s="1"/>
  <c r="AP121" i="19" s="1"/>
  <c r="AP122" i="19" s="1"/>
  <c r="AP123" i="19" s="1"/>
  <c r="AP124" i="19" s="1"/>
  <c r="AP125" i="19" s="1"/>
  <c r="AP126" i="19" s="1"/>
  <c r="AP127" i="19" s="1"/>
  <c r="AP128" i="19" s="1"/>
  <c r="AP129" i="19" s="1"/>
  <c r="AP130" i="19" s="1"/>
  <c r="AP131" i="19" s="1"/>
  <c r="AP132" i="19" s="1"/>
  <c r="AP133" i="19" s="1"/>
  <c r="AP134" i="19" s="1"/>
  <c r="AP135" i="19" s="1"/>
  <c r="AP136" i="19" s="1"/>
  <c r="AP137" i="19" s="1"/>
  <c r="AP138" i="19" s="1"/>
  <c r="AP139" i="19" s="1"/>
  <c r="AP140" i="19" s="1"/>
  <c r="AP141" i="19" s="1"/>
  <c r="AP142" i="19" s="1"/>
  <c r="AP143" i="19" s="1"/>
  <c r="AP144" i="19" s="1"/>
  <c r="AP145" i="19" s="1"/>
  <c r="AP146" i="19" s="1"/>
  <c r="AS118" i="19"/>
  <c r="AS119" i="19" s="1"/>
  <c r="AT118" i="19"/>
  <c r="AT119" i="19" s="1"/>
  <c r="K119" i="19"/>
  <c r="K120" i="19" s="1"/>
  <c r="K121" i="19" s="1"/>
  <c r="K122" i="19" s="1"/>
  <c r="L119" i="19"/>
  <c r="L120" i="19" s="1"/>
  <c r="L121" i="19" s="1"/>
  <c r="L122" i="19" s="1"/>
  <c r="L123" i="19" s="1"/>
  <c r="L124" i="19" s="1"/>
  <c r="L125" i="19" s="1"/>
  <c r="L126" i="19" s="1"/>
  <c r="L127" i="19" s="1"/>
  <c r="L128" i="19" s="1"/>
  <c r="L129" i="19" s="1"/>
  <c r="L130" i="19" s="1"/>
  <c r="L131" i="19" s="1"/>
  <c r="L132" i="19" s="1"/>
  <c r="L133" i="19" s="1"/>
  <c r="L134" i="19" s="1"/>
  <c r="L135" i="19" s="1"/>
  <c r="L136" i="19" s="1"/>
  <c r="L137" i="19" s="1"/>
  <c r="L138" i="19" s="1"/>
  <c r="L139" i="19" s="1"/>
  <c r="L140" i="19" s="1"/>
  <c r="L141" i="19" s="1"/>
  <c r="L142" i="19" s="1"/>
  <c r="L143" i="19" s="1"/>
  <c r="L144" i="19" s="1"/>
  <c r="L145" i="19" s="1"/>
  <c r="L146" i="19" s="1"/>
  <c r="L147" i="19" s="1"/>
  <c r="L148" i="19" s="1"/>
  <c r="L149" i="19" s="1"/>
  <c r="L150" i="19" s="1"/>
  <c r="L151" i="19" s="1"/>
  <c r="L152" i="19" s="1"/>
  <c r="L153" i="19" s="1"/>
  <c r="L154" i="19" s="1"/>
  <c r="L155" i="19" s="1"/>
  <c r="L156" i="19" s="1"/>
  <c r="L157" i="19" s="1"/>
  <c r="L158" i="19" s="1"/>
  <c r="L159" i="19" s="1"/>
  <c r="L160" i="19" s="1"/>
  <c r="L161" i="19" s="1"/>
  <c r="L162" i="19" s="1"/>
  <c r="L163" i="19" s="1"/>
  <c r="L164" i="19" s="1"/>
  <c r="L165" i="19" s="1"/>
  <c r="L166" i="19" s="1"/>
  <c r="L167" i="19" s="1"/>
  <c r="L168" i="19" s="1"/>
  <c r="L169" i="19" s="1"/>
  <c r="L170" i="19" s="1"/>
  <c r="L171" i="19" s="1"/>
  <c r="L172" i="19" s="1"/>
  <c r="L173" i="19" s="1"/>
  <c r="L174" i="19" s="1"/>
  <c r="L175" i="19" s="1"/>
  <c r="L176" i="19" s="1"/>
  <c r="L177" i="19" s="1"/>
  <c r="O119" i="19"/>
  <c r="O120" i="19" s="1"/>
  <c r="S119" i="19"/>
  <c r="S120" i="19" s="1"/>
  <c r="S121" i="19" s="1"/>
  <c r="S122" i="19" s="1"/>
  <c r="W119" i="19"/>
  <c r="W120" i="19" s="1"/>
  <c r="AA119" i="19"/>
  <c r="AA120" i="19" s="1"/>
  <c r="AA121" i="19" s="1"/>
  <c r="AA122" i="19" s="1"/>
  <c r="AE119" i="19"/>
  <c r="AE120" i="19" s="1"/>
  <c r="AI119" i="19"/>
  <c r="AI120" i="19" s="1"/>
  <c r="AI121" i="19" s="1"/>
  <c r="AI122" i="19" s="1"/>
  <c r="AI123" i="19" s="1"/>
  <c r="AI124" i="19" s="1"/>
  <c r="AI125" i="19" s="1"/>
  <c r="AI126" i="19" s="1"/>
  <c r="AI127" i="19" s="1"/>
  <c r="AI128" i="19" s="1"/>
  <c r="AI129" i="19" s="1"/>
  <c r="AM119" i="19"/>
  <c r="AM120" i="19" s="1"/>
  <c r="AQ119" i="19"/>
  <c r="AQ120" i="19" s="1"/>
  <c r="AQ121" i="19" s="1"/>
  <c r="AQ122" i="19" s="1"/>
  <c r="M120" i="19"/>
  <c r="M121" i="19" s="1"/>
  <c r="M122" i="19" s="1"/>
  <c r="M123" i="19" s="1"/>
  <c r="M124" i="19" s="1"/>
  <c r="M125" i="19" s="1"/>
  <c r="M126" i="19" s="1"/>
  <c r="M127" i="19" s="1"/>
  <c r="M128" i="19" s="1"/>
  <c r="M129" i="19" s="1"/>
  <c r="M130" i="19" s="1"/>
  <c r="Q120" i="19"/>
  <c r="Q121" i="19" s="1"/>
  <c r="R120" i="19"/>
  <c r="R121" i="19" s="1"/>
  <c r="V120" i="19"/>
  <c r="V121" i="19" s="1"/>
  <c r="V122" i="19" s="1"/>
  <c r="V123" i="19" s="1"/>
  <c r="AC120" i="19"/>
  <c r="AC121" i="19" s="1"/>
  <c r="AC122" i="19" s="1"/>
  <c r="AC123" i="19" s="1"/>
  <c r="AC124" i="19" s="1"/>
  <c r="AC125" i="19" s="1"/>
  <c r="AC126" i="19" s="1"/>
  <c r="AC127" i="19" s="1"/>
  <c r="AC128" i="19" s="1"/>
  <c r="AC129" i="19" s="1"/>
  <c r="AC130" i="19" s="1"/>
  <c r="AD120" i="19"/>
  <c r="AD121" i="19" s="1"/>
  <c r="AD122" i="19" s="1"/>
  <c r="AD123" i="19" s="1"/>
  <c r="AD124" i="19" s="1"/>
  <c r="AD125" i="19" s="1"/>
  <c r="AD126" i="19" s="1"/>
  <c r="AD127" i="19" s="1"/>
  <c r="AD128" i="19" s="1"/>
  <c r="AD129" i="19" s="1"/>
  <c r="AG120" i="19"/>
  <c r="AG121" i="19" s="1"/>
  <c r="AH120" i="19"/>
  <c r="AH121" i="19" s="1"/>
  <c r="AL120" i="19"/>
  <c r="AL121" i="19" s="1"/>
  <c r="AL122" i="19" s="1"/>
  <c r="AL123" i="19" s="1"/>
  <c r="AS120" i="19"/>
  <c r="AS121" i="19" s="1"/>
  <c r="AS122" i="19" s="1"/>
  <c r="AS123" i="19" s="1"/>
  <c r="AS124" i="19" s="1"/>
  <c r="AS125" i="19" s="1"/>
  <c r="AS126" i="19" s="1"/>
  <c r="AS127" i="19" s="1"/>
  <c r="AT120" i="19"/>
  <c r="AT121" i="19" s="1"/>
  <c r="AT122" i="19" s="1"/>
  <c r="AT123" i="19" s="1"/>
  <c r="AT124" i="19" s="1"/>
  <c r="AT125" i="19" s="1"/>
  <c r="O121" i="19"/>
  <c r="O122" i="19" s="1"/>
  <c r="O123" i="19" s="1"/>
  <c r="W121" i="19"/>
  <c r="W122" i="19" s="1"/>
  <c r="W123" i="19" s="1"/>
  <c r="W124" i="19" s="1"/>
  <c r="W125" i="19" s="1"/>
  <c r="W126" i="19" s="1"/>
  <c r="W127" i="19" s="1"/>
  <c r="AE121" i="19"/>
  <c r="AE122" i="19" s="1"/>
  <c r="AE123" i="19" s="1"/>
  <c r="AE124" i="19" s="1"/>
  <c r="AE125" i="19" s="1"/>
  <c r="AE126" i="19" s="1"/>
  <c r="AE127" i="19" s="1"/>
  <c r="AE128" i="19" s="1"/>
  <c r="AE129" i="19" s="1"/>
  <c r="AE130" i="19" s="1"/>
  <c r="AM121" i="19"/>
  <c r="AM122" i="19" s="1"/>
  <c r="AM123" i="19" s="1"/>
  <c r="AM124" i="19" s="1"/>
  <c r="AM125" i="19" s="1"/>
  <c r="AM126" i="19" s="1"/>
  <c r="AM127" i="19" s="1"/>
  <c r="AM128" i="19" s="1"/>
  <c r="I122" i="19"/>
  <c r="I123" i="19" s="1"/>
  <c r="I124" i="19" s="1"/>
  <c r="Q122" i="19"/>
  <c r="Q123" i="19" s="1"/>
  <c r="R122" i="19"/>
  <c r="R123" i="19" s="1"/>
  <c r="R124" i="19" s="1"/>
  <c r="R125" i="19" s="1"/>
  <c r="R126" i="19" s="1"/>
  <c r="R127" i="19" s="1"/>
  <c r="Y122" i="19"/>
  <c r="Y123" i="19" s="1"/>
  <c r="Y124" i="19" s="1"/>
  <c r="Y125" i="19" s="1"/>
  <c r="Y126" i="19" s="1"/>
  <c r="AG122" i="19"/>
  <c r="AH122" i="19"/>
  <c r="AH123" i="19" s="1"/>
  <c r="AH124" i="19" s="1"/>
  <c r="AH125" i="19" s="1"/>
  <c r="AH126" i="19" s="1"/>
  <c r="AH127" i="19" s="1"/>
  <c r="AO122" i="19"/>
  <c r="AO123" i="19" s="1"/>
  <c r="AO124" i="19" s="1"/>
  <c r="K123" i="19"/>
  <c r="K124" i="19" s="1"/>
  <c r="S123" i="19"/>
  <c r="S124" i="19" s="1"/>
  <c r="S125" i="19" s="1"/>
  <c r="S126" i="19" s="1"/>
  <c r="S127" i="19" s="1"/>
  <c r="S128" i="19" s="1"/>
  <c r="S129" i="19" s="1"/>
  <c r="AA123" i="19"/>
  <c r="AG123" i="19"/>
  <c r="AG124" i="19" s="1"/>
  <c r="AG125" i="19" s="1"/>
  <c r="AG126" i="19" s="1"/>
  <c r="AQ123" i="19"/>
  <c r="AQ124" i="19" s="1"/>
  <c r="O124" i="19"/>
  <c r="O125" i="19" s="1"/>
  <c r="O126" i="19" s="1"/>
  <c r="O127" i="19" s="1"/>
  <c r="O128" i="19" s="1"/>
  <c r="O129" i="19" s="1"/>
  <c r="O130" i="19" s="1"/>
  <c r="O131" i="19" s="1"/>
  <c r="O132" i="19" s="1"/>
  <c r="O133" i="19" s="1"/>
  <c r="O134" i="19" s="1"/>
  <c r="O135" i="19" s="1"/>
  <c r="O136" i="19" s="1"/>
  <c r="O137" i="19" s="1"/>
  <c r="O138" i="19" s="1"/>
  <c r="O139" i="19" s="1"/>
  <c r="Q124" i="19"/>
  <c r="Q125" i="19" s="1"/>
  <c r="Q126" i="19" s="1"/>
  <c r="V124" i="19"/>
  <c r="V125" i="19" s="1"/>
  <c r="V126" i="19" s="1"/>
  <c r="V127" i="19" s="1"/>
  <c r="AA124" i="19"/>
  <c r="AA125" i="19" s="1"/>
  <c r="AA126" i="19" s="1"/>
  <c r="AA127" i="19" s="1"/>
  <c r="AL124" i="19"/>
  <c r="AL125" i="19" s="1"/>
  <c r="AL126" i="19" s="1"/>
  <c r="AL127" i="19" s="1"/>
  <c r="AL128" i="19" s="1"/>
  <c r="AL129" i="19" s="1"/>
  <c r="AL130" i="19" s="1"/>
  <c r="AL131" i="19" s="1"/>
  <c r="AL132" i="19" s="1"/>
  <c r="AL133" i="19" s="1"/>
  <c r="AL134" i="19" s="1"/>
  <c r="AL135" i="19" s="1"/>
  <c r="AL136" i="19" s="1"/>
  <c r="AL137" i="19" s="1"/>
  <c r="AL138" i="19" s="1"/>
  <c r="AL139" i="19" s="1"/>
  <c r="AL140" i="19" s="1"/>
  <c r="AL141" i="19" s="1"/>
  <c r="AL142" i="19" s="1"/>
  <c r="AL143" i="19" s="1"/>
  <c r="AL144" i="19" s="1"/>
  <c r="AL145" i="19" s="1"/>
  <c r="AL146" i="19" s="1"/>
  <c r="AL147" i="19" s="1"/>
  <c r="AL148" i="19" s="1"/>
  <c r="AL149" i="19" s="1"/>
  <c r="AL150" i="19" s="1"/>
  <c r="AL151" i="19" s="1"/>
  <c r="AL152" i="19" s="1"/>
  <c r="AL153" i="19" s="1"/>
  <c r="AL154" i="19" s="1"/>
  <c r="AL155" i="19" s="1"/>
  <c r="AL156" i="19" s="1"/>
  <c r="AL157" i="19" s="1"/>
  <c r="AL158" i="19" s="1"/>
  <c r="AL159" i="19" s="1"/>
  <c r="AL160" i="19" s="1"/>
  <c r="AL161" i="19" s="1"/>
  <c r="AL162" i="19" s="1"/>
  <c r="AL163" i="19" s="1"/>
  <c r="AL164" i="19" s="1"/>
  <c r="AL165" i="19" s="1"/>
  <c r="AL166" i="19" s="1"/>
  <c r="AL167" i="19" s="1"/>
  <c r="AL168" i="19" s="1"/>
  <c r="AL169" i="19" s="1"/>
  <c r="AL170" i="19" s="1"/>
  <c r="AL171" i="19" s="1"/>
  <c r="AL172" i="19" s="1"/>
  <c r="AL173" i="19" s="1"/>
  <c r="AL174" i="19" s="1"/>
  <c r="AL175" i="19" s="1"/>
  <c r="AL176" i="19" s="1"/>
  <c r="AL177" i="19" s="1"/>
  <c r="AL178" i="19" s="1"/>
  <c r="AL179" i="19" s="1"/>
  <c r="AL180" i="19" s="1"/>
  <c r="AL181" i="19" s="1"/>
  <c r="AL182" i="19" s="1"/>
  <c r="I125" i="19"/>
  <c r="I126" i="19" s="1"/>
  <c r="K125" i="19"/>
  <c r="K126" i="19" s="1"/>
  <c r="K127" i="19" s="1"/>
  <c r="AO125" i="19"/>
  <c r="AO126" i="19" s="1"/>
  <c r="AQ125" i="19"/>
  <c r="AQ126" i="19" s="1"/>
  <c r="AQ127" i="19" s="1"/>
  <c r="AT126" i="19"/>
  <c r="AT127" i="19" s="1"/>
  <c r="AT128" i="19" s="1"/>
  <c r="AT129" i="19" s="1"/>
  <c r="I127" i="19"/>
  <c r="I128" i="19" s="1"/>
  <c r="I129" i="19" s="1"/>
  <c r="I130" i="19" s="1"/>
  <c r="I131" i="19" s="1"/>
  <c r="I132" i="19" s="1"/>
  <c r="I133" i="19" s="1"/>
  <c r="I134" i="19" s="1"/>
  <c r="I135" i="19" s="1"/>
  <c r="I136" i="19" s="1"/>
  <c r="I137" i="19" s="1"/>
  <c r="I138" i="19" s="1"/>
  <c r="I139" i="19" s="1"/>
  <c r="I140" i="19" s="1"/>
  <c r="Q127" i="19"/>
  <c r="Q128" i="19" s="1"/>
  <c r="Q129" i="19" s="1"/>
  <c r="Q130" i="19" s="1"/>
  <c r="Q131" i="19" s="1"/>
  <c r="Q132" i="19" s="1"/>
  <c r="Q133" i="19" s="1"/>
  <c r="Q134" i="19" s="1"/>
  <c r="Q135" i="19" s="1"/>
  <c r="Q136" i="19" s="1"/>
  <c r="Q137" i="19" s="1"/>
  <c r="Q138" i="19" s="1"/>
  <c r="Q139" i="19" s="1"/>
  <c r="Q140" i="19" s="1"/>
  <c r="Q141" i="19" s="1"/>
  <c r="Q142" i="19" s="1"/>
  <c r="Q143" i="19" s="1"/>
  <c r="Q144" i="19" s="1"/>
  <c r="Q145" i="19" s="1"/>
  <c r="Q146" i="19" s="1"/>
  <c r="Q147" i="19" s="1"/>
  <c r="Q148" i="19" s="1"/>
  <c r="Q149" i="19" s="1"/>
  <c r="Q150" i="19" s="1"/>
  <c r="Y127" i="19"/>
  <c r="Y128" i="19" s="1"/>
  <c r="AG127" i="19"/>
  <c r="AG128" i="19" s="1"/>
  <c r="AG129" i="19" s="1"/>
  <c r="AO127" i="19"/>
  <c r="AO128" i="19" s="1"/>
  <c r="K128" i="19"/>
  <c r="K129" i="19" s="1"/>
  <c r="K130" i="19" s="1"/>
  <c r="K131" i="19" s="1"/>
  <c r="K132" i="19" s="1"/>
  <c r="K133" i="19" s="1"/>
  <c r="K134" i="19" s="1"/>
  <c r="K135" i="19" s="1"/>
  <c r="K136" i="19" s="1"/>
  <c r="K137" i="19" s="1"/>
  <c r="K138" i="19" s="1"/>
  <c r="R128" i="19"/>
  <c r="R129" i="19" s="1"/>
  <c r="R130" i="19" s="1"/>
  <c r="R131" i="19" s="1"/>
  <c r="V128" i="19"/>
  <c r="V129" i="19" s="1"/>
  <c r="W128" i="19"/>
  <c r="AA128" i="19"/>
  <c r="AA129" i="19" s="1"/>
  <c r="AA130" i="19" s="1"/>
  <c r="AA131" i="19" s="1"/>
  <c r="AA132" i="19" s="1"/>
  <c r="AA133" i="19" s="1"/>
  <c r="AA134" i="19" s="1"/>
  <c r="AA135" i="19" s="1"/>
  <c r="AA136" i="19" s="1"/>
  <c r="AA137" i="19" s="1"/>
  <c r="AH128" i="19"/>
  <c r="AH129" i="19" s="1"/>
  <c r="AH130" i="19" s="1"/>
  <c r="AH131" i="19" s="1"/>
  <c r="AQ128" i="19"/>
  <c r="AS128" i="19"/>
  <c r="AS129" i="19" s="1"/>
  <c r="AS130" i="19" s="1"/>
  <c r="AS131" i="19" s="1"/>
  <c r="AS132" i="19" s="1"/>
  <c r="AS133" i="19" s="1"/>
  <c r="AS134" i="19" s="1"/>
  <c r="W129" i="19"/>
  <c r="W130" i="19" s="1"/>
  <c r="W131" i="19" s="1"/>
  <c r="Y129" i="19"/>
  <c r="AM129" i="19"/>
  <c r="AM130" i="19" s="1"/>
  <c r="AM131" i="19" s="1"/>
  <c r="AM132" i="19" s="1"/>
  <c r="AM133" i="19" s="1"/>
  <c r="AM134" i="19" s="1"/>
  <c r="AM135" i="19" s="1"/>
  <c r="AO129" i="19"/>
  <c r="AQ129" i="19"/>
  <c r="AQ130" i="19" s="1"/>
  <c r="N130" i="19"/>
  <c r="N131" i="19" s="1"/>
  <c r="S130" i="19"/>
  <c r="S131" i="19" s="1"/>
  <c r="S132" i="19" s="1"/>
  <c r="S133" i="19" s="1"/>
  <c r="V130" i="19"/>
  <c r="V131" i="19" s="1"/>
  <c r="V132" i="19" s="1"/>
  <c r="V133" i="19" s="1"/>
  <c r="V134" i="19" s="1"/>
  <c r="V135" i="19" s="1"/>
  <c r="V136" i="19" s="1"/>
  <c r="V137" i="19" s="1"/>
  <c r="Y130" i="19"/>
  <c r="Y131" i="19" s="1"/>
  <c r="Y132" i="19" s="1"/>
  <c r="Z130" i="19"/>
  <c r="Z131" i="19" s="1"/>
  <c r="Z132" i="19" s="1"/>
  <c r="Z133" i="19" s="1"/>
  <c r="Z134" i="19" s="1"/>
  <c r="Z135" i="19" s="1"/>
  <c r="Z136" i="19" s="1"/>
  <c r="Z137" i="19" s="1"/>
  <c r="Z138" i="19" s="1"/>
  <c r="Z139" i="19" s="1"/>
  <c r="Z140" i="19" s="1"/>
  <c r="Z141" i="19" s="1"/>
  <c r="Z142" i="19" s="1"/>
  <c r="Z143" i="19" s="1"/>
  <c r="Z144" i="19" s="1"/>
  <c r="Z145" i="19" s="1"/>
  <c r="Z146" i="19" s="1"/>
  <c r="Z147" i="19" s="1"/>
  <c r="Z148" i="19" s="1"/>
  <c r="Z149" i="19" s="1"/>
  <c r="Z150" i="19" s="1"/>
  <c r="Z151" i="19" s="1"/>
  <c r="Z152" i="19" s="1"/>
  <c r="Z153" i="19" s="1"/>
  <c r="Z154" i="19" s="1"/>
  <c r="Z155" i="19" s="1"/>
  <c r="Z156" i="19" s="1"/>
  <c r="Z157" i="19" s="1"/>
  <c r="Z158" i="19" s="1"/>
  <c r="Z159" i="19" s="1"/>
  <c r="Z160" i="19" s="1"/>
  <c r="Z161" i="19" s="1"/>
  <c r="Z162" i="19" s="1"/>
  <c r="Z163" i="19" s="1"/>
  <c r="Z164" i="19" s="1"/>
  <c r="Z165" i="19" s="1"/>
  <c r="Z166" i="19" s="1"/>
  <c r="Z167" i="19" s="1"/>
  <c r="Z168" i="19" s="1"/>
  <c r="Z169" i="19" s="1"/>
  <c r="Z170" i="19" s="1"/>
  <c r="Z171" i="19" s="1"/>
  <c r="Z172" i="19" s="1"/>
  <c r="Z173" i="19" s="1"/>
  <c r="Z174" i="19" s="1"/>
  <c r="Z175" i="19" s="1"/>
  <c r="Z176" i="19" s="1"/>
  <c r="Z177" i="19" s="1"/>
  <c r="AD130" i="19"/>
  <c r="AD131" i="19" s="1"/>
  <c r="AG130" i="19"/>
  <c r="AG131" i="19" s="1"/>
  <c r="AG132" i="19" s="1"/>
  <c r="AG133" i="19" s="1"/>
  <c r="AG134" i="19" s="1"/>
  <c r="AG135" i="19" s="1"/>
  <c r="AG136" i="19" s="1"/>
  <c r="AI130" i="19"/>
  <c r="AO130" i="19"/>
  <c r="AO131" i="19" s="1"/>
  <c r="AO132" i="19" s="1"/>
  <c r="AO133" i="19" s="1"/>
  <c r="AO134" i="19" s="1"/>
  <c r="AO135" i="19" s="1"/>
  <c r="AO136" i="19" s="1"/>
  <c r="AO137" i="19" s="1"/>
  <c r="AO138" i="19" s="1"/>
  <c r="AO139" i="19" s="1"/>
  <c r="AO140" i="19" s="1"/>
  <c r="AO141" i="19" s="1"/>
  <c r="AO142" i="19" s="1"/>
  <c r="AO143" i="19" s="1"/>
  <c r="AO144" i="19" s="1"/>
  <c r="AO145" i="19" s="1"/>
  <c r="AO146" i="19" s="1"/>
  <c r="AO147" i="19" s="1"/>
  <c r="AO148" i="19" s="1"/>
  <c r="AO149" i="19" s="1"/>
  <c r="AO150" i="19" s="1"/>
  <c r="AO151" i="19" s="1"/>
  <c r="AO152" i="19" s="1"/>
  <c r="AO153" i="19" s="1"/>
  <c r="AO154" i="19" s="1"/>
  <c r="AO155" i="19" s="1"/>
  <c r="AO156" i="19" s="1"/>
  <c r="AO157" i="19" s="1"/>
  <c r="AO158" i="19" s="1"/>
  <c r="AO159" i="19" s="1"/>
  <c r="AO160" i="19" s="1"/>
  <c r="AO161" i="19" s="1"/>
  <c r="AO162" i="19" s="1"/>
  <c r="AO163" i="19" s="1"/>
  <c r="AO164" i="19" s="1"/>
  <c r="AO165" i="19" s="1"/>
  <c r="AO166" i="19" s="1"/>
  <c r="AO167" i="19" s="1"/>
  <c r="AO168" i="19" s="1"/>
  <c r="AO169" i="19" s="1"/>
  <c r="AO170" i="19" s="1"/>
  <c r="AO171" i="19" s="1"/>
  <c r="AO172" i="19" s="1"/>
  <c r="AO173" i="19" s="1"/>
  <c r="AO174" i="19" s="1"/>
  <c r="AO175" i="19" s="1"/>
  <c r="AO176" i="19" s="1"/>
  <c r="AO177" i="19" s="1"/>
  <c r="AO178" i="19" s="1"/>
  <c r="AO179" i="19" s="1"/>
  <c r="AO180" i="19" s="1"/>
  <c r="AO181" i="19" s="1"/>
  <c r="AO182" i="19" s="1"/>
  <c r="AO183" i="19" s="1"/>
  <c r="AO184" i="19" s="1"/>
  <c r="AO185" i="19" s="1"/>
  <c r="AO186" i="19" s="1"/>
  <c r="AO187" i="19" s="1"/>
  <c r="AO188" i="19" s="1"/>
  <c r="AO189" i="19" s="1"/>
  <c r="AO190" i="19" s="1"/>
  <c r="AO191" i="19" s="1"/>
  <c r="AO192" i="19" s="1"/>
  <c r="AO193" i="19" s="1"/>
  <c r="AO194" i="19" s="1"/>
  <c r="AO195" i="19" s="1"/>
  <c r="AO196" i="19" s="1"/>
  <c r="AO197" i="19" s="1"/>
  <c r="AO198" i="19" s="1"/>
  <c r="AO199" i="19" s="1"/>
  <c r="AO200" i="19" s="1"/>
  <c r="AT130" i="19"/>
  <c r="AT131" i="19" s="1"/>
  <c r="M131" i="19"/>
  <c r="P131" i="19"/>
  <c r="P132" i="19" s="1"/>
  <c r="P133" i="19" s="1"/>
  <c r="P134" i="19" s="1"/>
  <c r="P135" i="19" s="1"/>
  <c r="P136" i="19" s="1"/>
  <c r="P137" i="19" s="1"/>
  <c r="P138" i="19" s="1"/>
  <c r="P139" i="19" s="1"/>
  <c r="P140" i="19" s="1"/>
  <c r="P141" i="19" s="1"/>
  <c r="P142" i="19" s="1"/>
  <c r="P143" i="19" s="1"/>
  <c r="P144" i="19" s="1"/>
  <c r="P145" i="19" s="1"/>
  <c r="P146" i="19" s="1"/>
  <c r="P147" i="19" s="1"/>
  <c r="P148" i="19" s="1"/>
  <c r="P149" i="19" s="1"/>
  <c r="P150" i="19" s="1"/>
  <c r="P151" i="19" s="1"/>
  <c r="P152" i="19" s="1"/>
  <c r="P153" i="19" s="1"/>
  <c r="P154" i="19" s="1"/>
  <c r="AC131" i="19"/>
  <c r="AE131" i="19"/>
  <c r="AE132" i="19" s="1"/>
  <c r="AE133" i="19" s="1"/>
  <c r="AE134" i="19" s="1"/>
  <c r="AE135" i="19" s="1"/>
  <c r="AE136" i="19" s="1"/>
  <c r="AE137" i="19" s="1"/>
  <c r="AE138" i="19" s="1"/>
  <c r="AE139" i="19" s="1"/>
  <c r="AE140" i="19" s="1"/>
  <c r="AI131" i="19"/>
  <c r="AQ131" i="19"/>
  <c r="AQ132" i="19" s="1"/>
  <c r="AQ133" i="19" s="1"/>
  <c r="AQ134" i="19" s="1"/>
  <c r="AQ135" i="19" s="1"/>
  <c r="AQ136" i="19" s="1"/>
  <c r="AQ137" i="19" s="1"/>
  <c r="M132" i="19"/>
  <c r="N132" i="19"/>
  <c r="N133" i="19" s="1"/>
  <c r="R132" i="19"/>
  <c r="R133" i="19" s="1"/>
  <c r="W132" i="19"/>
  <c r="AC132" i="19"/>
  <c r="AD132" i="19"/>
  <c r="AD133" i="19" s="1"/>
  <c r="AH132" i="19"/>
  <c r="AH133" i="19" s="1"/>
  <c r="AI132" i="19"/>
  <c r="AT132" i="19"/>
  <c r="AT133" i="19" s="1"/>
  <c r="M133" i="19"/>
  <c r="W133" i="19"/>
  <c r="Y133" i="19"/>
  <c r="AC133" i="19"/>
  <c r="AI133" i="19"/>
  <c r="AJ133" i="19"/>
  <c r="AJ134" i="19" s="1"/>
  <c r="AJ135" i="19" s="1"/>
  <c r="AJ136" i="19" s="1"/>
  <c r="AJ137" i="19" s="1"/>
  <c r="AJ138" i="19" s="1"/>
  <c r="AJ139" i="19" s="1"/>
  <c r="AJ140" i="19" s="1"/>
  <c r="AJ141" i="19" s="1"/>
  <c r="AJ142" i="19" s="1"/>
  <c r="AJ143" i="19" s="1"/>
  <c r="AJ144" i="19" s="1"/>
  <c r="AJ145" i="19" s="1"/>
  <c r="AJ146" i="19" s="1"/>
  <c r="AJ147" i="19" s="1"/>
  <c r="AJ148" i="19" s="1"/>
  <c r="AJ149" i="19" s="1"/>
  <c r="AJ150" i="19" s="1"/>
  <c r="AJ151" i="19" s="1"/>
  <c r="AJ152" i="19" s="1"/>
  <c r="AJ153" i="19" s="1"/>
  <c r="AJ154" i="19" s="1"/>
  <c r="AJ155" i="19" s="1"/>
  <c r="AJ156" i="19" s="1"/>
  <c r="AJ157" i="19" s="1"/>
  <c r="AJ158" i="19" s="1"/>
  <c r="AJ159" i="19" s="1"/>
  <c r="AJ160" i="19" s="1"/>
  <c r="AJ161" i="19" s="1"/>
  <c r="AJ162" i="19" s="1"/>
  <c r="AJ163" i="19" s="1"/>
  <c r="AJ164" i="19" s="1"/>
  <c r="AJ165" i="19" s="1"/>
  <c r="AJ166" i="19" s="1"/>
  <c r="AJ167" i="19" s="1"/>
  <c r="AJ168" i="19" s="1"/>
  <c r="AJ169" i="19" s="1"/>
  <c r="AJ170" i="19" s="1"/>
  <c r="AJ171" i="19" s="1"/>
  <c r="AJ172" i="19" s="1"/>
  <c r="AJ173" i="19" s="1"/>
  <c r="AJ174" i="19" s="1"/>
  <c r="AJ175" i="19" s="1"/>
  <c r="AJ176" i="19" s="1"/>
  <c r="AJ177" i="19" s="1"/>
  <c r="M134" i="19"/>
  <c r="N134" i="19"/>
  <c r="N135" i="19" s="1"/>
  <c r="N136" i="19" s="1"/>
  <c r="N137" i="19" s="1"/>
  <c r="N138" i="19" s="1"/>
  <c r="N139" i="19" s="1"/>
  <c r="N140" i="19" s="1"/>
  <c r="N141" i="19" s="1"/>
  <c r="R134" i="19"/>
  <c r="R135" i="19" s="1"/>
  <c r="S134" i="19"/>
  <c r="W134" i="19"/>
  <c r="Y134" i="19"/>
  <c r="Y135" i="19" s="1"/>
  <c r="Y136" i="19" s="1"/>
  <c r="Y137" i="19" s="1"/>
  <c r="Y138" i="19" s="1"/>
  <c r="Y139" i="19" s="1"/>
  <c r="Y140" i="19" s="1"/>
  <c r="Y141" i="19" s="1"/>
  <c r="AC134" i="19"/>
  <c r="AD134" i="19"/>
  <c r="AD135" i="19" s="1"/>
  <c r="AD136" i="19" s="1"/>
  <c r="AD137" i="19" s="1"/>
  <c r="AD138" i="19" s="1"/>
  <c r="AD139" i="19" s="1"/>
  <c r="AD140" i="19" s="1"/>
  <c r="AD141" i="19" s="1"/>
  <c r="AD142" i="19" s="1"/>
  <c r="AD143" i="19" s="1"/>
  <c r="AD144" i="19" s="1"/>
  <c r="AD145" i="19" s="1"/>
  <c r="AD146" i="19" s="1"/>
  <c r="AD147" i="19" s="1"/>
  <c r="AD148" i="19" s="1"/>
  <c r="AH134" i="19"/>
  <c r="AH135" i="19" s="1"/>
  <c r="AI134" i="19"/>
  <c r="AT134" i="19"/>
  <c r="AT135" i="19" s="1"/>
  <c r="AT136" i="19" s="1"/>
  <c r="AT137" i="19" s="1"/>
  <c r="AT138" i="19" s="1"/>
  <c r="AT139" i="19" s="1"/>
  <c r="M135" i="19"/>
  <c r="S135" i="19"/>
  <c r="S136" i="19" s="1"/>
  <c r="S137" i="19" s="1"/>
  <c r="S138" i="19" s="1"/>
  <c r="S139" i="19" s="1"/>
  <c r="S140" i="19" s="1"/>
  <c r="S141" i="19" s="1"/>
  <c r="S142" i="19" s="1"/>
  <c r="W135" i="19"/>
  <c r="AC135" i="19"/>
  <c r="AC136" i="19" s="1"/>
  <c r="AC137" i="19" s="1"/>
  <c r="AC138" i="19" s="1"/>
  <c r="AC139" i="19" s="1"/>
  <c r="AC140" i="19" s="1"/>
  <c r="AC141" i="19" s="1"/>
  <c r="AC142" i="19" s="1"/>
  <c r="AI135" i="19"/>
  <c r="AI136" i="19" s="1"/>
  <c r="AI137" i="19" s="1"/>
  <c r="AI138" i="19" s="1"/>
  <c r="AI139" i="19" s="1"/>
  <c r="AI140" i="19" s="1"/>
  <c r="AI141" i="19" s="1"/>
  <c r="AI142" i="19" s="1"/>
  <c r="AI143" i="19" s="1"/>
  <c r="AI144" i="19" s="1"/>
  <c r="AI145" i="19" s="1"/>
  <c r="AI146" i="19" s="1"/>
  <c r="AI147" i="19" s="1"/>
  <c r="AI148" i="19" s="1"/>
  <c r="AI149" i="19" s="1"/>
  <c r="AS135" i="19"/>
  <c r="AS136" i="19" s="1"/>
  <c r="AS137" i="19" s="1"/>
  <c r="AS138" i="19" s="1"/>
  <c r="AS139" i="19" s="1"/>
  <c r="AS140" i="19" s="1"/>
  <c r="AS141" i="19" s="1"/>
  <c r="AS142" i="19" s="1"/>
  <c r="AS143" i="19" s="1"/>
  <c r="AS144" i="19" s="1"/>
  <c r="AS145" i="19" s="1"/>
  <c r="M136" i="19"/>
  <c r="M137" i="19" s="1"/>
  <c r="M138" i="19" s="1"/>
  <c r="M139" i="19" s="1"/>
  <c r="M140" i="19" s="1"/>
  <c r="M141" i="19" s="1"/>
  <c r="M142" i="19" s="1"/>
  <c r="M143" i="19" s="1"/>
  <c r="R136" i="19"/>
  <c r="R137" i="19" s="1"/>
  <c r="R138" i="19" s="1"/>
  <c r="R139" i="19" s="1"/>
  <c r="R140" i="19" s="1"/>
  <c r="R141" i="19" s="1"/>
  <c r="R142" i="19" s="1"/>
  <c r="R143" i="19" s="1"/>
  <c r="R144" i="19" s="1"/>
  <c r="R145" i="19" s="1"/>
  <c r="R146" i="19" s="1"/>
  <c r="R147" i="19" s="1"/>
  <c r="R148" i="19" s="1"/>
  <c r="R149" i="19" s="1"/>
  <c r="R150" i="19" s="1"/>
  <c r="R151" i="19" s="1"/>
  <c r="R152" i="19" s="1"/>
  <c r="R153" i="19" s="1"/>
  <c r="W136" i="19"/>
  <c r="AH136" i="19"/>
  <c r="AH137" i="19" s="1"/>
  <c r="AH138" i="19" s="1"/>
  <c r="AH139" i="19" s="1"/>
  <c r="AH140" i="19" s="1"/>
  <c r="AH141" i="19" s="1"/>
  <c r="AM136" i="19"/>
  <c r="AM137" i="19" s="1"/>
  <c r="AM138" i="19" s="1"/>
  <c r="AM139" i="19" s="1"/>
  <c r="AM140" i="19" s="1"/>
  <c r="AM141" i="19" s="1"/>
  <c r="AM142" i="19" s="1"/>
  <c r="AM143" i="19" s="1"/>
  <c r="AM144" i="19" s="1"/>
  <c r="AM145" i="19" s="1"/>
  <c r="AM146" i="19" s="1"/>
  <c r="AM147" i="19" s="1"/>
  <c r="AM148" i="19" s="1"/>
  <c r="AM149" i="19" s="1"/>
  <c r="AM150" i="19" s="1"/>
  <c r="AM151" i="19" s="1"/>
  <c r="AM152" i="19" s="1"/>
  <c r="AM153" i="19" s="1"/>
  <c r="AM154" i="19" s="1"/>
  <c r="AM155" i="19" s="1"/>
  <c r="AM156" i="19" s="1"/>
  <c r="AM157" i="19" s="1"/>
  <c r="AM158" i="19" s="1"/>
  <c r="AM159" i="19" s="1"/>
  <c r="AM160" i="19" s="1"/>
  <c r="AM161" i="19" s="1"/>
  <c r="AM162" i="19" s="1"/>
  <c r="AM163" i="19" s="1"/>
  <c r="AM164" i="19" s="1"/>
  <c r="AM165" i="19" s="1"/>
  <c r="AM166" i="19" s="1"/>
  <c r="AM167" i="19" s="1"/>
  <c r="AM168" i="19" s="1"/>
  <c r="AM169" i="19" s="1"/>
  <c r="AM170" i="19" s="1"/>
  <c r="AM171" i="19" s="1"/>
  <c r="AM172" i="19" s="1"/>
  <c r="AM173" i="19" s="1"/>
  <c r="AM174" i="19" s="1"/>
  <c r="AM175" i="19" s="1"/>
  <c r="AM176" i="19" s="1"/>
  <c r="AM177" i="19" s="1"/>
  <c r="AM178" i="19" s="1"/>
  <c r="AM179" i="19" s="1"/>
  <c r="AM180" i="19" s="1"/>
  <c r="AM181" i="19" s="1"/>
  <c r="AM182" i="19" s="1"/>
  <c r="AM183" i="19" s="1"/>
  <c r="AM184" i="19" s="1"/>
  <c r="AM185" i="19" s="1"/>
  <c r="AM186" i="19" s="1"/>
  <c r="AM187" i="19" s="1"/>
  <c r="AM188" i="19" s="1"/>
  <c r="AM189" i="19" s="1"/>
  <c r="AM190" i="19" s="1"/>
  <c r="AM191" i="19" s="1"/>
  <c r="AM192" i="19" s="1"/>
  <c r="AM193" i="19" s="1"/>
  <c r="AM194" i="19" s="1"/>
  <c r="AM195" i="19" s="1"/>
  <c r="AM196" i="19" s="1"/>
  <c r="AM197" i="19" s="1"/>
  <c r="AM198" i="19" s="1"/>
  <c r="AM199" i="19" s="1"/>
  <c r="AM200" i="19" s="1"/>
  <c r="AM201" i="19" s="1"/>
  <c r="AM202" i="19" s="1"/>
  <c r="AM203" i="19" s="1"/>
  <c r="AM204" i="19" s="1"/>
  <c r="AM205" i="19" s="1"/>
  <c r="AM206" i="19" s="1"/>
  <c r="AM207" i="19" s="1"/>
  <c r="AM208" i="19" s="1"/>
  <c r="AM209" i="19" s="1"/>
  <c r="AM210" i="19" s="1"/>
  <c r="AM211" i="19" s="1"/>
  <c r="AM212" i="19" s="1"/>
  <c r="AM213" i="19" s="1"/>
  <c r="AM214" i="19" s="1"/>
  <c r="AM215" i="19" s="1"/>
  <c r="AM216" i="19" s="1"/>
  <c r="AM217" i="19" s="1"/>
  <c r="AM218" i="19" s="1"/>
  <c r="AM219" i="19" s="1"/>
  <c r="AM220" i="19" s="1"/>
  <c r="AM221" i="19" s="1"/>
  <c r="AM222" i="19" s="1"/>
  <c r="W137" i="19"/>
  <c r="W138" i="19" s="1"/>
  <c r="W139" i="19" s="1"/>
  <c r="W140" i="19" s="1"/>
  <c r="W141" i="19" s="1"/>
  <c r="W142" i="19" s="1"/>
  <c r="W143" i="19" s="1"/>
  <c r="AG137" i="19"/>
  <c r="AG138" i="19" s="1"/>
  <c r="AG139" i="19" s="1"/>
  <c r="AG140" i="19" s="1"/>
  <c r="AG141" i="19" s="1"/>
  <c r="AG142" i="19" s="1"/>
  <c r="AG143" i="19" s="1"/>
  <c r="AG144" i="19" s="1"/>
  <c r="AG145" i="19" s="1"/>
  <c r="AG146" i="19" s="1"/>
  <c r="AG147" i="19" s="1"/>
  <c r="AG148" i="19" s="1"/>
  <c r="AG149" i="19" s="1"/>
  <c r="AG150" i="19" s="1"/>
  <c r="AG151" i="19" s="1"/>
  <c r="AG152" i="19" s="1"/>
  <c r="AG153" i="19" s="1"/>
  <c r="AG154" i="19" s="1"/>
  <c r="V138" i="19"/>
  <c r="V139" i="19" s="1"/>
  <c r="V140" i="19" s="1"/>
  <c r="V141" i="19" s="1"/>
  <c r="V142" i="19" s="1"/>
  <c r="V143" i="19" s="1"/>
  <c r="AA138" i="19"/>
  <c r="AA139" i="19" s="1"/>
  <c r="AA140" i="19" s="1"/>
  <c r="AA141" i="19" s="1"/>
  <c r="AA142" i="19" s="1"/>
  <c r="AA143" i="19" s="1"/>
  <c r="AA144" i="19" s="1"/>
  <c r="AQ138" i="19"/>
  <c r="K139" i="19"/>
  <c r="K140" i="19" s="1"/>
  <c r="K141" i="19" s="1"/>
  <c r="K142" i="19" s="1"/>
  <c r="K143" i="19" s="1"/>
  <c r="K144" i="19" s="1"/>
  <c r="AF139" i="19"/>
  <c r="AF140" i="19" s="1"/>
  <c r="AF141" i="19" s="1"/>
  <c r="AF142" i="19" s="1"/>
  <c r="AF143" i="19" s="1"/>
  <c r="AF144" i="19" s="1"/>
  <c r="AF145" i="19" s="1"/>
  <c r="AF146" i="19" s="1"/>
  <c r="AF147" i="19" s="1"/>
  <c r="AF148" i="19" s="1"/>
  <c r="AF149" i="19" s="1"/>
  <c r="AF150" i="19" s="1"/>
  <c r="AF151" i="19" s="1"/>
  <c r="AF152" i="19" s="1"/>
  <c r="AF153" i="19" s="1"/>
  <c r="AF154" i="19" s="1"/>
  <c r="AF155" i="19" s="1"/>
  <c r="AF156" i="19" s="1"/>
  <c r="AF157" i="19" s="1"/>
  <c r="AF158" i="19" s="1"/>
  <c r="AF159" i="19" s="1"/>
  <c r="AF160" i="19" s="1"/>
  <c r="AF161" i="19" s="1"/>
  <c r="AF162" i="19" s="1"/>
  <c r="AF163" i="19" s="1"/>
  <c r="AF164" i="19" s="1"/>
  <c r="AF165" i="19" s="1"/>
  <c r="AF166" i="19" s="1"/>
  <c r="AF167" i="19" s="1"/>
  <c r="AF168" i="19" s="1"/>
  <c r="AF169" i="19" s="1"/>
  <c r="AF170" i="19" s="1"/>
  <c r="AF171" i="19" s="1"/>
  <c r="AF172" i="19" s="1"/>
  <c r="AF173" i="19" s="1"/>
  <c r="AF174" i="19" s="1"/>
  <c r="AF175" i="19" s="1"/>
  <c r="AF176" i="19" s="1"/>
  <c r="AF177" i="19" s="1"/>
  <c r="AQ139" i="19"/>
  <c r="AQ140" i="19" s="1"/>
  <c r="AQ141" i="19" s="1"/>
  <c r="AQ142" i="19" s="1"/>
  <c r="AQ143" i="19" s="1"/>
  <c r="AQ144" i="19" s="1"/>
  <c r="O140" i="19"/>
  <c r="O141" i="19" s="1"/>
  <c r="O142" i="19" s="1"/>
  <c r="O143" i="19" s="1"/>
  <c r="O144" i="19" s="1"/>
  <c r="O145" i="19" s="1"/>
  <c r="O146" i="19" s="1"/>
  <c r="AT140" i="19"/>
  <c r="AT141" i="19" s="1"/>
  <c r="I141" i="19"/>
  <c r="I142" i="19" s="1"/>
  <c r="I143" i="19" s="1"/>
  <c r="I144" i="19" s="1"/>
  <c r="I145" i="19" s="1"/>
  <c r="I146" i="19" s="1"/>
  <c r="I147" i="19" s="1"/>
  <c r="I148" i="19" s="1"/>
  <c r="T141" i="19"/>
  <c r="T142" i="19" s="1"/>
  <c r="T143" i="19" s="1"/>
  <c r="T144" i="19" s="1"/>
  <c r="T145" i="19" s="1"/>
  <c r="T146" i="19" s="1"/>
  <c r="T147" i="19" s="1"/>
  <c r="AE141" i="19"/>
  <c r="AE142" i="19" s="1"/>
  <c r="AE143" i="19" s="1"/>
  <c r="AE144" i="19" s="1"/>
  <c r="AE145" i="19" s="1"/>
  <c r="AE146" i="19" s="1"/>
  <c r="N142" i="19"/>
  <c r="N143" i="19" s="1"/>
  <c r="N144" i="19" s="1"/>
  <c r="N145" i="19" s="1"/>
  <c r="N146" i="19" s="1"/>
  <c r="N147" i="19" s="1"/>
  <c r="N148" i="19" s="1"/>
  <c r="N149" i="19" s="1"/>
  <c r="N150" i="19" s="1"/>
  <c r="N151" i="19" s="1"/>
  <c r="N152" i="19" s="1"/>
  <c r="N153" i="19" s="1"/>
  <c r="N154" i="19" s="1"/>
  <c r="N155" i="19" s="1"/>
  <c r="N156" i="19" s="1"/>
  <c r="N157" i="19" s="1"/>
  <c r="N158" i="19" s="1"/>
  <c r="N159" i="19" s="1"/>
  <c r="N160" i="19" s="1"/>
  <c r="N161" i="19" s="1"/>
  <c r="N162" i="19" s="1"/>
  <c r="N163" i="19" s="1"/>
  <c r="N164" i="19" s="1"/>
  <c r="N165" i="19" s="1"/>
  <c r="N166" i="19" s="1"/>
  <c r="N167" i="19" s="1"/>
  <c r="N168" i="19" s="1"/>
  <c r="N169" i="19" s="1"/>
  <c r="N170" i="19" s="1"/>
  <c r="N171" i="19" s="1"/>
  <c r="N172" i="19" s="1"/>
  <c r="N173" i="19" s="1"/>
  <c r="N174" i="19" s="1"/>
  <c r="N175" i="19" s="1"/>
  <c r="N176" i="19" s="1"/>
  <c r="N177" i="19" s="1"/>
  <c r="Y142" i="19"/>
  <c r="Y143" i="19" s="1"/>
  <c r="Y144" i="19" s="1"/>
  <c r="Y145" i="19" s="1"/>
  <c r="Y146" i="19" s="1"/>
  <c r="Y147" i="19" s="1"/>
  <c r="AH142" i="19"/>
  <c r="AH143" i="19" s="1"/>
  <c r="AH144" i="19" s="1"/>
  <c r="AT142" i="19"/>
  <c r="AT143" i="19" s="1"/>
  <c r="AT144" i="19" s="1"/>
  <c r="AT145" i="19" s="1"/>
  <c r="AT146" i="19" s="1"/>
  <c r="AT147" i="19" s="1"/>
  <c r="AT148" i="19" s="1"/>
  <c r="AT149" i="19" s="1"/>
  <c r="AT150" i="19" s="1"/>
  <c r="AT151" i="19" s="1"/>
  <c r="AT152" i="19" s="1"/>
  <c r="AT153" i="19" s="1"/>
  <c r="AT154" i="19" s="1"/>
  <c r="AT155" i="19" s="1"/>
  <c r="AT156" i="19" s="1"/>
  <c r="AT157" i="19" s="1"/>
  <c r="AT158" i="19" s="1"/>
  <c r="AT159" i="19" s="1"/>
  <c r="AT160" i="19" s="1"/>
  <c r="AT161" i="19" s="1"/>
  <c r="AT162" i="19" s="1"/>
  <c r="AT163" i="19" s="1"/>
  <c r="AT164" i="19" s="1"/>
  <c r="AT165" i="19" s="1"/>
  <c r="AT166" i="19" s="1"/>
  <c r="AT167" i="19" s="1"/>
  <c r="AT168" i="19" s="1"/>
  <c r="AT169" i="19" s="1"/>
  <c r="AT170" i="19" s="1"/>
  <c r="AT171" i="19" s="1"/>
  <c r="AT172" i="19" s="1"/>
  <c r="AT173" i="19" s="1"/>
  <c r="AT174" i="19" s="1"/>
  <c r="AT175" i="19" s="1"/>
  <c r="AT176" i="19" s="1"/>
  <c r="AT177" i="19" s="1"/>
  <c r="S143" i="19"/>
  <c r="S144" i="19" s="1"/>
  <c r="AC143" i="19"/>
  <c r="AC144" i="19" s="1"/>
  <c r="AC145" i="19" s="1"/>
  <c r="AC146" i="19" s="1"/>
  <c r="AC147" i="19" s="1"/>
  <c r="AC148" i="19" s="1"/>
  <c r="AC149" i="19" s="1"/>
  <c r="AC150" i="19" s="1"/>
  <c r="AC151" i="19" s="1"/>
  <c r="AC152" i="19" s="1"/>
  <c r="AC153" i="19" s="1"/>
  <c r="AC154" i="19" s="1"/>
  <c r="AC155" i="19" s="1"/>
  <c r="AC156" i="19" s="1"/>
  <c r="AC157" i="19" s="1"/>
  <c r="AC158" i="19" s="1"/>
  <c r="AC159" i="19" s="1"/>
  <c r="AC160" i="19" s="1"/>
  <c r="AC161" i="19" s="1"/>
  <c r="AC162" i="19" s="1"/>
  <c r="AC163" i="19" s="1"/>
  <c r="AC164" i="19" s="1"/>
  <c r="AC165" i="19" s="1"/>
  <c r="AC166" i="19" s="1"/>
  <c r="AC167" i="19" s="1"/>
  <c r="AC168" i="19" s="1"/>
  <c r="AC169" i="19" s="1"/>
  <c r="AC170" i="19" s="1"/>
  <c r="AC171" i="19" s="1"/>
  <c r="AC172" i="19" s="1"/>
  <c r="AC173" i="19" s="1"/>
  <c r="AC174" i="19" s="1"/>
  <c r="AC175" i="19" s="1"/>
  <c r="AC176" i="19" s="1"/>
  <c r="M144" i="19"/>
  <c r="M145" i="19" s="1"/>
  <c r="M146" i="19" s="1"/>
  <c r="M147" i="19" s="1"/>
  <c r="M148" i="19" s="1"/>
  <c r="M149" i="19" s="1"/>
  <c r="M150" i="19" s="1"/>
  <c r="M151" i="19" s="1"/>
  <c r="M152" i="19" s="1"/>
  <c r="M153" i="19" s="1"/>
  <c r="M154" i="19" s="1"/>
  <c r="M155" i="19" s="1"/>
  <c r="M156" i="19" s="1"/>
  <c r="M157" i="19" s="1"/>
  <c r="M158" i="19" s="1"/>
  <c r="M159" i="19" s="1"/>
  <c r="M160" i="19" s="1"/>
  <c r="M161" i="19" s="1"/>
  <c r="M162" i="19" s="1"/>
  <c r="M163" i="19" s="1"/>
  <c r="M164" i="19" s="1"/>
  <c r="M165" i="19" s="1"/>
  <c r="M166" i="19" s="1"/>
  <c r="M167" i="19" s="1"/>
  <c r="M168" i="19" s="1"/>
  <c r="M169" i="19" s="1"/>
  <c r="M170" i="19" s="1"/>
  <c r="M171" i="19" s="1"/>
  <c r="M172" i="19" s="1"/>
  <c r="M173" i="19" s="1"/>
  <c r="M174" i="19" s="1"/>
  <c r="M175" i="19" s="1"/>
  <c r="M176" i="19" s="1"/>
  <c r="M177" i="19" s="1"/>
  <c r="M178" i="19" s="1"/>
  <c r="M179" i="19" s="1"/>
  <c r="M180" i="19" s="1"/>
  <c r="M181" i="19" s="1"/>
  <c r="M182" i="19" s="1"/>
  <c r="M183" i="19" s="1"/>
  <c r="M184" i="19" s="1"/>
  <c r="M185" i="19" s="1"/>
  <c r="M186" i="19" s="1"/>
  <c r="M187" i="19" s="1"/>
  <c r="M188" i="19" s="1"/>
  <c r="M189" i="19" s="1"/>
  <c r="M190" i="19" s="1"/>
  <c r="M191" i="19" s="1"/>
  <c r="M192" i="19" s="1"/>
  <c r="M193" i="19" s="1"/>
  <c r="M194" i="19" s="1"/>
  <c r="M195" i="19" s="1"/>
  <c r="M196" i="19" s="1"/>
  <c r="M197" i="19" s="1"/>
  <c r="M198" i="19" s="1"/>
  <c r="M199" i="19" s="1"/>
  <c r="M200" i="19" s="1"/>
  <c r="M201" i="19" s="1"/>
  <c r="M202" i="19" s="1"/>
  <c r="M203" i="19" s="1"/>
  <c r="M204" i="19" s="1"/>
  <c r="M205" i="19" s="1"/>
  <c r="M206" i="19" s="1"/>
  <c r="M207" i="19" s="1"/>
  <c r="M208" i="19" s="1"/>
  <c r="M209" i="19" s="1"/>
  <c r="M210" i="19" s="1"/>
  <c r="M211" i="19" s="1"/>
  <c r="M212" i="19" s="1"/>
  <c r="M213" i="19" s="1"/>
  <c r="M214" i="19" s="1"/>
  <c r="M215" i="19" s="1"/>
  <c r="M216" i="19" s="1"/>
  <c r="M217" i="19" s="1"/>
  <c r="M218" i="19" s="1"/>
  <c r="M219" i="19" s="1"/>
  <c r="M220" i="19" s="1"/>
  <c r="M221" i="19" s="1"/>
  <c r="M222" i="19" s="1"/>
  <c r="V144" i="19"/>
  <c r="V145" i="19" s="1"/>
  <c r="V146" i="19" s="1"/>
  <c r="V147" i="19" s="1"/>
  <c r="V148" i="19" s="1"/>
  <c r="V149" i="19" s="1"/>
  <c r="V150" i="19" s="1"/>
  <c r="V151" i="19" s="1"/>
  <c r="V152" i="19" s="1"/>
  <c r="V153" i="19" s="1"/>
  <c r="W144" i="19"/>
  <c r="W145" i="19" s="1"/>
  <c r="W146" i="19" s="1"/>
  <c r="W147" i="19" s="1"/>
  <c r="W148" i="19" s="1"/>
  <c r="W149" i="19" s="1"/>
  <c r="W150" i="19" s="1"/>
  <c r="W151" i="19" s="1"/>
  <c r="K145" i="19"/>
  <c r="K146" i="19" s="1"/>
  <c r="K147" i="19" s="1"/>
  <c r="K148" i="19" s="1"/>
  <c r="K149" i="19" s="1"/>
  <c r="K150" i="19" s="1"/>
  <c r="K151" i="19" s="1"/>
  <c r="S145" i="19"/>
  <c r="S146" i="19" s="1"/>
  <c r="S147" i="19" s="1"/>
  <c r="S148" i="19" s="1"/>
  <c r="AA145" i="19"/>
  <c r="AA146" i="19" s="1"/>
  <c r="AA147" i="19" s="1"/>
  <c r="AA148" i="19" s="1"/>
  <c r="AA149" i="19" s="1"/>
  <c r="AA150" i="19" s="1"/>
  <c r="AA151" i="19" s="1"/>
  <c r="AA152" i="19" s="1"/>
  <c r="AA153" i="19" s="1"/>
  <c r="AA154" i="19" s="1"/>
  <c r="AA155" i="19" s="1"/>
  <c r="AH145" i="19"/>
  <c r="AH146" i="19" s="1"/>
  <c r="AH147" i="19" s="1"/>
  <c r="AH148" i="19" s="1"/>
  <c r="AH149" i="19" s="1"/>
  <c r="AH150" i="19" s="1"/>
  <c r="AH151" i="19" s="1"/>
  <c r="AH152" i="19" s="1"/>
  <c r="AH153" i="19" s="1"/>
  <c r="AH154" i="19" s="1"/>
  <c r="AH155" i="19" s="1"/>
  <c r="AH156" i="19" s="1"/>
  <c r="AH157" i="19" s="1"/>
  <c r="AH158" i="19" s="1"/>
  <c r="AH159" i="19" s="1"/>
  <c r="AH160" i="19" s="1"/>
  <c r="AH161" i="19" s="1"/>
  <c r="AH162" i="19" s="1"/>
  <c r="AH163" i="19" s="1"/>
  <c r="AH164" i="19" s="1"/>
  <c r="AH165" i="19" s="1"/>
  <c r="AH166" i="19" s="1"/>
  <c r="AH167" i="19" s="1"/>
  <c r="AH168" i="19" s="1"/>
  <c r="AH169" i="19" s="1"/>
  <c r="AH170" i="19" s="1"/>
  <c r="AH171" i="19" s="1"/>
  <c r="AH172" i="19" s="1"/>
  <c r="AH173" i="19" s="1"/>
  <c r="AH174" i="19" s="1"/>
  <c r="AH175" i="19" s="1"/>
  <c r="AH176" i="19" s="1"/>
  <c r="AH177" i="19" s="1"/>
  <c r="AQ145" i="19"/>
  <c r="AQ146" i="19" s="1"/>
  <c r="AQ147" i="19" s="1"/>
  <c r="AQ148" i="19" s="1"/>
  <c r="AQ149" i="19" s="1"/>
  <c r="AS146" i="19"/>
  <c r="AS147" i="19" s="1"/>
  <c r="AS148" i="19" s="1"/>
  <c r="AS149" i="19" s="1"/>
  <c r="AS150" i="19" s="1"/>
  <c r="O147" i="19"/>
  <c r="O148" i="19" s="1"/>
  <c r="O149" i="19" s="1"/>
  <c r="O150" i="19" s="1"/>
  <c r="O151" i="19" s="1"/>
  <c r="O152" i="19" s="1"/>
  <c r="O153" i="19" s="1"/>
  <c r="AE147" i="19"/>
  <c r="AE148" i="19" s="1"/>
  <c r="AE149" i="19" s="1"/>
  <c r="AE150" i="19" s="1"/>
  <c r="AE151" i="19" s="1"/>
  <c r="AE152" i="19" s="1"/>
  <c r="AE153" i="19" s="1"/>
  <c r="AP147" i="19"/>
  <c r="AP148" i="19" s="1"/>
  <c r="AP149" i="19" s="1"/>
  <c r="AP150" i="19" s="1"/>
  <c r="AP151" i="19" s="1"/>
  <c r="AP152" i="19" s="1"/>
  <c r="AP153" i="19" s="1"/>
  <c r="AP154" i="19" s="1"/>
  <c r="AP155" i="19" s="1"/>
  <c r="AP156" i="19" s="1"/>
  <c r="AP157" i="19" s="1"/>
  <c r="AP158" i="19" s="1"/>
  <c r="AP159" i="19" s="1"/>
  <c r="AP160" i="19" s="1"/>
  <c r="AP161" i="19" s="1"/>
  <c r="AP162" i="19" s="1"/>
  <c r="AP163" i="19" s="1"/>
  <c r="AP164" i="19" s="1"/>
  <c r="AP165" i="19" s="1"/>
  <c r="AP166" i="19" s="1"/>
  <c r="AP167" i="19" s="1"/>
  <c r="AP168" i="19" s="1"/>
  <c r="AP169" i="19" s="1"/>
  <c r="AP170" i="19" s="1"/>
  <c r="AP171" i="19" s="1"/>
  <c r="AP172" i="19" s="1"/>
  <c r="AP173" i="19" s="1"/>
  <c r="AP174" i="19" s="1"/>
  <c r="AP175" i="19" s="1"/>
  <c r="AP176" i="19" s="1"/>
  <c r="AP177" i="19" s="1"/>
  <c r="T148" i="19"/>
  <c r="T149" i="19" s="1"/>
  <c r="T150" i="19" s="1"/>
  <c r="T151" i="19" s="1"/>
  <c r="T152" i="19" s="1"/>
  <c r="T153" i="19" s="1"/>
  <c r="T154" i="19" s="1"/>
  <c r="T155" i="19" s="1"/>
  <c r="T156" i="19" s="1"/>
  <c r="T157" i="19" s="1"/>
  <c r="T158" i="19" s="1"/>
  <c r="T159" i="19" s="1"/>
  <c r="T160" i="19" s="1"/>
  <c r="T161" i="19" s="1"/>
  <c r="T162" i="19" s="1"/>
  <c r="T163" i="19" s="1"/>
  <c r="T164" i="19" s="1"/>
  <c r="T165" i="19" s="1"/>
  <c r="T166" i="19" s="1"/>
  <c r="T167" i="19" s="1"/>
  <c r="T168" i="19" s="1"/>
  <c r="T169" i="19" s="1"/>
  <c r="T170" i="19" s="1"/>
  <c r="T171" i="19" s="1"/>
  <c r="T172" i="19" s="1"/>
  <c r="T173" i="19" s="1"/>
  <c r="T174" i="19" s="1"/>
  <c r="T175" i="19" s="1"/>
  <c r="T176" i="19" s="1"/>
  <c r="T177" i="19" s="1"/>
  <c r="Y148" i="19"/>
  <c r="Y149" i="19" s="1"/>
  <c r="Y150" i="19" s="1"/>
  <c r="Y151" i="19" s="1"/>
  <c r="Y152" i="19" s="1"/>
  <c r="Y153" i="19" s="1"/>
  <c r="Y154" i="19" s="1"/>
  <c r="Y155" i="19" s="1"/>
  <c r="Y156" i="19" s="1"/>
  <c r="Y157" i="19" s="1"/>
  <c r="Y158" i="19" s="1"/>
  <c r="Y159" i="19" s="1"/>
  <c r="Y160" i="19" s="1"/>
  <c r="Y161" i="19" s="1"/>
  <c r="Y162" i="19" s="1"/>
  <c r="Y163" i="19" s="1"/>
  <c r="Y164" i="19" s="1"/>
  <c r="Y165" i="19" s="1"/>
  <c r="Y166" i="19" s="1"/>
  <c r="Y167" i="19" s="1"/>
  <c r="Y168" i="19" s="1"/>
  <c r="Y169" i="19" s="1"/>
  <c r="Y170" i="19" s="1"/>
  <c r="Y171" i="19" s="1"/>
  <c r="Y172" i="19" s="1"/>
  <c r="Y173" i="19" s="1"/>
  <c r="Y174" i="19" s="1"/>
  <c r="Y175" i="19" s="1"/>
  <c r="Y176" i="19" s="1"/>
  <c r="Y177" i="19" s="1"/>
  <c r="Y178" i="19" s="1"/>
  <c r="Y179" i="19" s="1"/>
  <c r="I149" i="19"/>
  <c r="I150" i="19" s="1"/>
  <c r="I151" i="19" s="1"/>
  <c r="I152" i="19" s="1"/>
  <c r="I153" i="19" s="1"/>
  <c r="I154" i="19" s="1"/>
  <c r="I155" i="19" s="1"/>
  <c r="I156" i="19" s="1"/>
  <c r="I157" i="19" s="1"/>
  <c r="I158" i="19" s="1"/>
  <c r="I159" i="19" s="1"/>
  <c r="I160" i="19" s="1"/>
  <c r="I161" i="19" s="1"/>
  <c r="I162" i="19" s="1"/>
  <c r="S149" i="19"/>
  <c r="S150" i="19" s="1"/>
  <c r="S151" i="19" s="1"/>
  <c r="S152" i="19" s="1"/>
  <c r="S153" i="19" s="1"/>
  <c r="S154" i="19" s="1"/>
  <c r="S155" i="19" s="1"/>
  <c r="AD149" i="19"/>
  <c r="AD150" i="19" s="1"/>
  <c r="AD151" i="19" s="1"/>
  <c r="AD152" i="19" s="1"/>
  <c r="AD153" i="19" s="1"/>
  <c r="AD154" i="19" s="1"/>
  <c r="AD155" i="19" s="1"/>
  <c r="AD156" i="19" s="1"/>
  <c r="AD157" i="19" s="1"/>
  <c r="AD158" i="19" s="1"/>
  <c r="AD159" i="19" s="1"/>
  <c r="AD160" i="19" s="1"/>
  <c r="AD161" i="19" s="1"/>
  <c r="AD162" i="19" s="1"/>
  <c r="AD163" i="19" s="1"/>
  <c r="AD164" i="19" s="1"/>
  <c r="AD165" i="19" s="1"/>
  <c r="AD166" i="19" s="1"/>
  <c r="AD167" i="19" s="1"/>
  <c r="AD168" i="19" s="1"/>
  <c r="AD169" i="19" s="1"/>
  <c r="AD170" i="19" s="1"/>
  <c r="AD171" i="19" s="1"/>
  <c r="AD172" i="19" s="1"/>
  <c r="AD173" i="19" s="1"/>
  <c r="AD174" i="19" s="1"/>
  <c r="AD175" i="19" s="1"/>
  <c r="AD176" i="19" s="1"/>
  <c r="AD177" i="19" s="1"/>
  <c r="X150" i="19"/>
  <c r="X151" i="19" s="1"/>
  <c r="X152" i="19" s="1"/>
  <c r="X153" i="19" s="1"/>
  <c r="X154" i="19" s="1"/>
  <c r="X155" i="19" s="1"/>
  <c r="X156" i="19" s="1"/>
  <c r="X157" i="19" s="1"/>
  <c r="X158" i="19" s="1"/>
  <c r="X159" i="19" s="1"/>
  <c r="X160" i="19" s="1"/>
  <c r="X161" i="19" s="1"/>
  <c r="X162" i="19" s="1"/>
  <c r="X163" i="19" s="1"/>
  <c r="X164" i="19" s="1"/>
  <c r="X165" i="19" s="1"/>
  <c r="X166" i="19" s="1"/>
  <c r="X167" i="19" s="1"/>
  <c r="X168" i="19" s="1"/>
  <c r="X169" i="19" s="1"/>
  <c r="X170" i="19" s="1"/>
  <c r="X171" i="19" s="1"/>
  <c r="X172" i="19" s="1"/>
  <c r="X173" i="19" s="1"/>
  <c r="X174" i="19" s="1"/>
  <c r="X175" i="19" s="1"/>
  <c r="X176" i="19" s="1"/>
  <c r="X177" i="19" s="1"/>
  <c r="X178" i="19" s="1"/>
  <c r="X179" i="19" s="1"/>
  <c r="X180" i="19" s="1"/>
  <c r="AI150" i="19"/>
  <c r="AI151" i="19" s="1"/>
  <c r="AI152" i="19" s="1"/>
  <c r="AI153" i="19" s="1"/>
  <c r="AI154" i="19" s="1"/>
  <c r="AI155" i="19" s="1"/>
  <c r="AQ150" i="19"/>
  <c r="AQ151" i="19" s="1"/>
  <c r="AQ152" i="19" s="1"/>
  <c r="AQ153" i="19" s="1"/>
  <c r="AQ154" i="19" s="1"/>
  <c r="AQ155" i="19" s="1"/>
  <c r="AQ156" i="19" s="1"/>
  <c r="AQ157" i="19" s="1"/>
  <c r="AQ158" i="19" s="1"/>
  <c r="AQ159" i="19" s="1"/>
  <c r="AQ160" i="19" s="1"/>
  <c r="AQ161" i="19" s="1"/>
  <c r="AQ162" i="19" s="1"/>
  <c r="AQ163" i="19" s="1"/>
  <c r="AQ164" i="19" s="1"/>
  <c r="AQ165" i="19" s="1"/>
  <c r="AQ166" i="19" s="1"/>
  <c r="AQ167" i="19" s="1"/>
  <c r="AQ168" i="19" s="1"/>
  <c r="AQ169" i="19" s="1"/>
  <c r="AQ170" i="19" s="1"/>
  <c r="AQ171" i="19" s="1"/>
  <c r="AQ172" i="19" s="1"/>
  <c r="AQ173" i="19" s="1"/>
  <c r="Q151" i="19"/>
  <c r="Q152" i="19" s="1"/>
  <c r="AS151" i="19"/>
  <c r="AS152" i="19" s="1"/>
  <c r="K152" i="19"/>
  <c r="K153" i="19" s="1"/>
  <c r="W152" i="19"/>
  <c r="W153" i="19" s="1"/>
  <c r="W154" i="19" s="1"/>
  <c r="W155" i="19" s="1"/>
  <c r="W156" i="19" s="1"/>
  <c r="W157" i="19" s="1"/>
  <c r="W158" i="19" s="1"/>
  <c r="W159" i="19" s="1"/>
  <c r="W160" i="19" s="1"/>
  <c r="W161" i="19" s="1"/>
  <c r="W162" i="19" s="1"/>
  <c r="W163" i="19" s="1"/>
  <c r="W164" i="19" s="1"/>
  <c r="W165" i="19" s="1"/>
  <c r="Q153" i="19"/>
  <c r="Q154" i="19" s="1"/>
  <c r="AB153" i="19"/>
  <c r="AB154" i="19" s="1"/>
  <c r="AB155" i="19" s="1"/>
  <c r="AB156" i="19" s="1"/>
  <c r="AB157" i="19" s="1"/>
  <c r="AB158" i="19" s="1"/>
  <c r="AB159" i="19" s="1"/>
  <c r="AB160" i="19" s="1"/>
  <c r="AB161" i="19" s="1"/>
  <c r="AB162" i="19" s="1"/>
  <c r="AB163" i="19" s="1"/>
  <c r="AB164" i="19" s="1"/>
  <c r="AB165" i="19" s="1"/>
  <c r="AB166" i="19" s="1"/>
  <c r="AB167" i="19" s="1"/>
  <c r="AB168" i="19" s="1"/>
  <c r="AB169" i="19" s="1"/>
  <c r="AB170" i="19" s="1"/>
  <c r="AB171" i="19" s="1"/>
  <c r="AB172" i="19" s="1"/>
  <c r="AB173" i="19" s="1"/>
  <c r="AB174" i="19" s="1"/>
  <c r="AB175" i="19" s="1"/>
  <c r="AB176" i="19" s="1"/>
  <c r="AB177" i="19" s="1"/>
  <c r="AB178" i="19" s="1"/>
  <c r="AB179" i="19" s="1"/>
  <c r="AB180" i="19" s="1"/>
  <c r="AB181" i="19" s="1"/>
  <c r="AB182" i="19" s="1"/>
  <c r="AB183" i="19" s="1"/>
  <c r="AS153" i="19"/>
  <c r="AS154" i="19" s="1"/>
  <c r="AS155" i="19" s="1"/>
  <c r="AS156" i="19" s="1"/>
  <c r="K154" i="19"/>
  <c r="K155" i="19" s="1"/>
  <c r="O154" i="19"/>
  <c r="O155" i="19" s="1"/>
  <c r="O156" i="19" s="1"/>
  <c r="O157" i="19" s="1"/>
  <c r="R154" i="19"/>
  <c r="R155" i="19" s="1"/>
  <c r="V154" i="19"/>
  <c r="V155" i="19" s="1"/>
  <c r="V156" i="19" s="1"/>
  <c r="V157" i="19" s="1"/>
  <c r="V158" i="19" s="1"/>
  <c r="V159" i="19" s="1"/>
  <c r="V160" i="19" s="1"/>
  <c r="V161" i="19" s="1"/>
  <c r="V162" i="19" s="1"/>
  <c r="V163" i="19" s="1"/>
  <c r="V164" i="19" s="1"/>
  <c r="V165" i="19" s="1"/>
  <c r="V166" i="19" s="1"/>
  <c r="V167" i="19" s="1"/>
  <c r="V168" i="19" s="1"/>
  <c r="V169" i="19" s="1"/>
  <c r="V170" i="19" s="1"/>
  <c r="V171" i="19" s="1"/>
  <c r="V172" i="19" s="1"/>
  <c r="V173" i="19" s="1"/>
  <c r="V174" i="19" s="1"/>
  <c r="V175" i="19" s="1"/>
  <c r="V176" i="19" s="1"/>
  <c r="V177" i="19" s="1"/>
  <c r="V178" i="19" s="1"/>
  <c r="V179" i="19" s="1"/>
  <c r="V180" i="19" s="1"/>
  <c r="V181" i="19" s="1"/>
  <c r="V182" i="19" s="1"/>
  <c r="AE154" i="19"/>
  <c r="AE155" i="19" s="1"/>
  <c r="AE156" i="19" s="1"/>
  <c r="AE157" i="19" s="1"/>
  <c r="AE158" i="19" s="1"/>
  <c r="AE159" i="19" s="1"/>
  <c r="AE160" i="19" s="1"/>
  <c r="AE161" i="19" s="1"/>
  <c r="AE162" i="19" s="1"/>
  <c r="AE163" i="19" s="1"/>
  <c r="AE164" i="19" s="1"/>
  <c r="AE165" i="19" s="1"/>
  <c r="AE166" i="19" s="1"/>
  <c r="AE167" i="19" s="1"/>
  <c r="AE168" i="19" s="1"/>
  <c r="AE169" i="19" s="1"/>
  <c r="P155" i="19"/>
  <c r="P156" i="19" s="1"/>
  <c r="Q155" i="19"/>
  <c r="Q156" i="19" s="1"/>
  <c r="Q157" i="19" s="1"/>
  <c r="Q158" i="19" s="1"/>
  <c r="Q159" i="19" s="1"/>
  <c r="Q160" i="19" s="1"/>
  <c r="Q161" i="19" s="1"/>
  <c r="Q162" i="19" s="1"/>
  <c r="Q163" i="19" s="1"/>
  <c r="Q164" i="19" s="1"/>
  <c r="Q165" i="19" s="1"/>
  <c r="Q166" i="19" s="1"/>
  <c r="Q167" i="19" s="1"/>
  <c r="Q168" i="19" s="1"/>
  <c r="Q169" i="19" s="1"/>
  <c r="Q170" i="19" s="1"/>
  <c r="AG155" i="19"/>
  <c r="AG156" i="19" s="1"/>
  <c r="AG157" i="19" s="1"/>
  <c r="AG158" i="19" s="1"/>
  <c r="AG159" i="19" s="1"/>
  <c r="AG160" i="19" s="1"/>
  <c r="AG161" i="19" s="1"/>
  <c r="AG162" i="19" s="1"/>
  <c r="K156" i="19"/>
  <c r="K157" i="19" s="1"/>
  <c r="K158" i="19" s="1"/>
  <c r="K159" i="19" s="1"/>
  <c r="K160" i="19" s="1"/>
  <c r="K161" i="19" s="1"/>
  <c r="K162" i="19" s="1"/>
  <c r="K163" i="19" s="1"/>
  <c r="K164" i="19" s="1"/>
  <c r="K165" i="19" s="1"/>
  <c r="K166" i="19" s="1"/>
  <c r="K167" i="19" s="1"/>
  <c r="K168" i="19" s="1"/>
  <c r="K169" i="19" s="1"/>
  <c r="K170" i="19" s="1"/>
  <c r="K171" i="19" s="1"/>
  <c r="K172" i="19" s="1"/>
  <c r="K173" i="19" s="1"/>
  <c r="K174" i="19" s="1"/>
  <c r="K175" i="19" s="1"/>
  <c r="K176" i="19" s="1"/>
  <c r="K177" i="19" s="1"/>
  <c r="K178" i="19" s="1"/>
  <c r="K179" i="19" s="1"/>
  <c r="K180" i="19" s="1"/>
  <c r="K181" i="19" s="1"/>
  <c r="K182" i="19" s="1"/>
  <c r="K183" i="19" s="1"/>
  <c r="K184" i="19" s="1"/>
  <c r="K185" i="19" s="1"/>
  <c r="K186" i="19" s="1"/>
  <c r="K187" i="19" s="1"/>
  <c r="K188" i="19" s="1"/>
  <c r="K189" i="19" s="1"/>
  <c r="K190" i="19" s="1"/>
  <c r="K191" i="19" s="1"/>
  <c r="K192" i="19" s="1"/>
  <c r="K193" i="19" s="1"/>
  <c r="K194" i="19" s="1"/>
  <c r="K195" i="19" s="1"/>
  <c r="K196" i="19" s="1"/>
  <c r="K197" i="19" s="1"/>
  <c r="K198" i="19" s="1"/>
  <c r="K199" i="19" s="1"/>
  <c r="K200" i="19" s="1"/>
  <c r="K201" i="19" s="1"/>
  <c r="K202" i="19" s="1"/>
  <c r="K203" i="19" s="1"/>
  <c r="K204" i="19" s="1"/>
  <c r="K205" i="19" s="1"/>
  <c r="R156" i="19"/>
  <c r="R157" i="19" s="1"/>
  <c r="S156" i="19"/>
  <c r="S157" i="19" s="1"/>
  <c r="S158" i="19" s="1"/>
  <c r="S159" i="19" s="1"/>
  <c r="S160" i="19" s="1"/>
  <c r="S161" i="19" s="1"/>
  <c r="S162" i="19" s="1"/>
  <c r="S163" i="19" s="1"/>
  <c r="AA156" i="19"/>
  <c r="AA157" i="19" s="1"/>
  <c r="AA158" i="19" s="1"/>
  <c r="AA159" i="19" s="1"/>
  <c r="AA160" i="19" s="1"/>
  <c r="AA161" i="19" s="1"/>
  <c r="AA162" i="19" s="1"/>
  <c r="AA163" i="19" s="1"/>
  <c r="AA164" i="19" s="1"/>
  <c r="AA165" i="19" s="1"/>
  <c r="AA166" i="19" s="1"/>
  <c r="AA167" i="19" s="1"/>
  <c r="AI156" i="19"/>
  <c r="AI157" i="19" s="1"/>
  <c r="AI158" i="19" s="1"/>
  <c r="AI159" i="19" s="1"/>
  <c r="AI160" i="19" s="1"/>
  <c r="AI161" i="19" s="1"/>
  <c r="AI162" i="19" s="1"/>
  <c r="AI163" i="19" s="1"/>
  <c r="AI164" i="19" s="1"/>
  <c r="AI165" i="19" s="1"/>
  <c r="AI166" i="19" s="1"/>
  <c r="AI167" i="19" s="1"/>
  <c r="AI168" i="19" s="1"/>
  <c r="AI169" i="19" s="1"/>
  <c r="AI170" i="19" s="1"/>
  <c r="AI171" i="19" s="1"/>
  <c r="AI172" i="19" s="1"/>
  <c r="AI173" i="19" s="1"/>
  <c r="AI174" i="19" s="1"/>
  <c r="AI175" i="19" s="1"/>
  <c r="AI176" i="19" s="1"/>
  <c r="AI177" i="19" s="1"/>
  <c r="AI178" i="19" s="1"/>
  <c r="AI179" i="19" s="1"/>
  <c r="AI180" i="19" s="1"/>
  <c r="P157" i="19"/>
  <c r="P158" i="19" s="1"/>
  <c r="AS157" i="19"/>
  <c r="AS158" i="19" s="1"/>
  <c r="AS159" i="19" s="1"/>
  <c r="AS160" i="19" s="1"/>
  <c r="AS161" i="19" s="1"/>
  <c r="AS162" i="19" s="1"/>
  <c r="AS163" i="19" s="1"/>
  <c r="AS164" i="19" s="1"/>
  <c r="AS165" i="19" s="1"/>
  <c r="AS166" i="19" s="1"/>
  <c r="AS167" i="19" s="1"/>
  <c r="AS168" i="19" s="1"/>
  <c r="O158" i="19"/>
  <c r="O159" i="19" s="1"/>
  <c r="O160" i="19" s="1"/>
  <c r="O161" i="19" s="1"/>
  <c r="O162" i="19" s="1"/>
  <c r="O163" i="19" s="1"/>
  <c r="O164" i="19" s="1"/>
  <c r="O165" i="19" s="1"/>
  <c r="O166" i="19" s="1"/>
  <c r="O167" i="19" s="1"/>
  <c r="O168" i="19" s="1"/>
  <c r="O169" i="19" s="1"/>
  <c r="O170" i="19" s="1"/>
  <c r="O171" i="19" s="1"/>
  <c r="O172" i="19" s="1"/>
  <c r="O173" i="19" s="1"/>
  <c r="R158" i="19"/>
  <c r="R159" i="19" s="1"/>
  <c r="P159" i="19"/>
  <c r="P160" i="19" s="1"/>
  <c r="R160" i="19"/>
  <c r="R161" i="19" s="1"/>
  <c r="P161" i="19"/>
  <c r="P162" i="19" s="1"/>
  <c r="R162" i="19"/>
  <c r="R163" i="19" s="1"/>
  <c r="I163" i="19"/>
  <c r="I164" i="19" s="1"/>
  <c r="I165" i="19" s="1"/>
  <c r="I166" i="19" s="1"/>
  <c r="I167" i="19" s="1"/>
  <c r="I168" i="19" s="1"/>
  <c r="I169" i="19" s="1"/>
  <c r="I170" i="19" s="1"/>
  <c r="I171" i="19" s="1"/>
  <c r="I172" i="19" s="1"/>
  <c r="I173" i="19" s="1"/>
  <c r="I174" i="19" s="1"/>
  <c r="I175" i="19" s="1"/>
  <c r="I176" i="19" s="1"/>
  <c r="I177" i="19" s="1"/>
  <c r="I178" i="19" s="1"/>
  <c r="I179" i="19" s="1"/>
  <c r="I180" i="19" s="1"/>
  <c r="I181" i="19" s="1"/>
  <c r="I182" i="19" s="1"/>
  <c r="I183" i="19" s="1"/>
  <c r="I184" i="19" s="1"/>
  <c r="I185" i="19" s="1"/>
  <c r="I186" i="19" s="1"/>
  <c r="I187" i="19" s="1"/>
  <c r="I188" i="19" s="1"/>
  <c r="I189" i="19" s="1"/>
  <c r="I190" i="19" s="1"/>
  <c r="I191" i="19" s="1"/>
  <c r="I192" i="19" s="1"/>
  <c r="I193" i="19" s="1"/>
  <c r="I194" i="19" s="1"/>
  <c r="I195" i="19" s="1"/>
  <c r="I196" i="19" s="1"/>
  <c r="I197" i="19" s="1"/>
  <c r="I198" i="19" s="1"/>
  <c r="I199" i="19" s="1"/>
  <c r="I200" i="19" s="1"/>
  <c r="I201" i="19" s="1"/>
  <c r="I202" i="19" s="1"/>
  <c r="I203" i="19" s="1"/>
  <c r="I204" i="19" s="1"/>
  <c r="I205" i="19" s="1"/>
  <c r="I206" i="19" s="1"/>
  <c r="I207" i="19" s="1"/>
  <c r="I208" i="19" s="1"/>
  <c r="I209" i="19" s="1"/>
  <c r="I210" i="19" s="1"/>
  <c r="I211" i="19" s="1"/>
  <c r="I212" i="19" s="1"/>
  <c r="I213" i="19" s="1"/>
  <c r="I214" i="19" s="1"/>
  <c r="I215" i="19" s="1"/>
  <c r="I216" i="19" s="1"/>
  <c r="I217" i="19" s="1"/>
  <c r="I218" i="19" s="1"/>
  <c r="I219" i="19" s="1"/>
  <c r="I220" i="19" s="1"/>
  <c r="I221" i="19" s="1"/>
  <c r="I222" i="19" s="1"/>
  <c r="P163" i="19"/>
  <c r="P164" i="19" s="1"/>
  <c r="AG163" i="19"/>
  <c r="AG164" i="19" s="1"/>
  <c r="AG165" i="19" s="1"/>
  <c r="AG166" i="19" s="1"/>
  <c r="AG167" i="19" s="1"/>
  <c r="AG168" i="19" s="1"/>
  <c r="AG169" i="19" s="1"/>
  <c r="AG170" i="19" s="1"/>
  <c r="AG171" i="19" s="1"/>
  <c r="AG172" i="19" s="1"/>
  <c r="AG173" i="19" s="1"/>
  <c r="AG174" i="19" s="1"/>
  <c r="R164" i="19"/>
  <c r="R165" i="19" s="1"/>
  <c r="S164" i="19"/>
  <c r="S165" i="19" s="1"/>
  <c r="S166" i="19" s="1"/>
  <c r="S167" i="19" s="1"/>
  <c r="S168" i="19" s="1"/>
  <c r="S169" i="19" s="1"/>
  <c r="S170" i="19" s="1"/>
  <c r="S171" i="19" s="1"/>
  <c r="S172" i="19" s="1"/>
  <c r="S173" i="19" s="1"/>
  <c r="S174" i="19" s="1"/>
  <c r="S175" i="19" s="1"/>
  <c r="S176" i="19" s="1"/>
  <c r="S177" i="19" s="1"/>
  <c r="S178" i="19" s="1"/>
  <c r="S179" i="19" s="1"/>
  <c r="S180" i="19" s="1"/>
  <c r="S181" i="19" s="1"/>
  <c r="S182" i="19" s="1"/>
  <c r="S183" i="19" s="1"/>
  <c r="S184" i="19" s="1"/>
  <c r="S185" i="19" s="1"/>
  <c r="S186" i="19" s="1"/>
  <c r="S187" i="19" s="1"/>
  <c r="S188" i="19" s="1"/>
  <c r="S189" i="19" s="1"/>
  <c r="S190" i="19" s="1"/>
  <c r="S191" i="19" s="1"/>
  <c r="S192" i="19" s="1"/>
  <c r="S193" i="19" s="1"/>
  <c r="S194" i="19" s="1"/>
  <c r="S195" i="19" s="1"/>
  <c r="S196" i="19" s="1"/>
  <c r="S197" i="19" s="1"/>
  <c r="S198" i="19" s="1"/>
  <c r="S199" i="19" s="1"/>
  <c r="S200" i="19" s="1"/>
  <c r="S201" i="19" s="1"/>
  <c r="S202" i="19" s="1"/>
  <c r="S203" i="19" s="1"/>
  <c r="S204" i="19" s="1"/>
  <c r="S205" i="19" s="1"/>
  <c r="S206" i="19" s="1"/>
  <c r="S207" i="19" s="1"/>
  <c r="S208" i="19" s="1"/>
  <c r="S209" i="19" s="1"/>
  <c r="S210" i="19" s="1"/>
  <c r="S211" i="19" s="1"/>
  <c r="S212" i="19" s="1"/>
  <c r="S213" i="19" s="1"/>
  <c r="S214" i="19" s="1"/>
  <c r="S215" i="19" s="1"/>
  <c r="S216" i="19" s="1"/>
  <c r="S217" i="19" s="1"/>
  <c r="S218" i="19" s="1"/>
  <c r="S219" i="19" s="1"/>
  <c r="S220" i="19" s="1"/>
  <c r="S221" i="19" s="1"/>
  <c r="S222" i="19" s="1"/>
  <c r="P165" i="19"/>
  <c r="P166" i="19" s="1"/>
  <c r="R166" i="19"/>
  <c r="R167" i="19" s="1"/>
  <c r="W166" i="19"/>
  <c r="W167" i="19" s="1"/>
  <c r="W168" i="19" s="1"/>
  <c r="W169" i="19" s="1"/>
  <c r="W170" i="19" s="1"/>
  <c r="W171" i="19" s="1"/>
  <c r="W172" i="19" s="1"/>
  <c r="W173" i="19" s="1"/>
  <c r="W174" i="19" s="1"/>
  <c r="W175" i="19" s="1"/>
  <c r="P167" i="19"/>
  <c r="P168" i="19" s="1"/>
  <c r="R168" i="19"/>
  <c r="R169" i="19" s="1"/>
  <c r="AA168" i="19"/>
  <c r="AA169" i="19" s="1"/>
  <c r="AA170" i="19" s="1"/>
  <c r="AA171" i="19" s="1"/>
  <c r="AA172" i="19" s="1"/>
  <c r="AA173" i="19" s="1"/>
  <c r="P169" i="19"/>
  <c r="P170" i="19" s="1"/>
  <c r="AS169" i="19"/>
  <c r="AS170" i="19" s="1"/>
  <c r="AS171" i="19" s="1"/>
  <c r="AS172" i="19" s="1"/>
  <c r="AS173" i="19" s="1"/>
  <c r="AS174" i="19" s="1"/>
  <c r="AS175" i="19" s="1"/>
  <c r="AS176" i="19" s="1"/>
  <c r="R170" i="19"/>
  <c r="R171" i="19" s="1"/>
  <c r="AE170" i="19"/>
  <c r="AE171" i="19" s="1"/>
  <c r="AE172" i="19" s="1"/>
  <c r="AE173" i="19" s="1"/>
  <c r="AE174" i="19" s="1"/>
  <c r="AE175" i="19" s="1"/>
  <c r="AE176" i="19" s="1"/>
  <c r="AE177" i="19" s="1"/>
  <c r="AE178" i="19" s="1"/>
  <c r="AE179" i="19" s="1"/>
  <c r="AE180" i="19" s="1"/>
  <c r="AE181" i="19" s="1"/>
  <c r="AE182" i="19" s="1"/>
  <c r="AE183" i="19" s="1"/>
  <c r="AE184" i="19" s="1"/>
  <c r="AE185" i="19" s="1"/>
  <c r="AE186" i="19" s="1"/>
  <c r="AE187" i="19" s="1"/>
  <c r="AE188" i="19" s="1"/>
  <c r="AE189" i="19" s="1"/>
  <c r="AE190" i="19" s="1"/>
  <c r="AE191" i="19" s="1"/>
  <c r="AE192" i="19" s="1"/>
  <c r="AE193" i="19" s="1"/>
  <c r="AE194" i="19" s="1"/>
  <c r="AE195" i="19" s="1"/>
  <c r="AE196" i="19" s="1"/>
  <c r="AE197" i="19" s="1"/>
  <c r="AE198" i="19" s="1"/>
  <c r="AE199" i="19" s="1"/>
  <c r="P171" i="19"/>
  <c r="P172" i="19" s="1"/>
  <c r="Q171" i="19"/>
  <c r="Q172" i="19" s="1"/>
  <c r="Q173" i="19" s="1"/>
  <c r="Q174" i="19" s="1"/>
  <c r="R172" i="19"/>
  <c r="R173" i="19" s="1"/>
  <c r="P173" i="19"/>
  <c r="P174" i="19" s="1"/>
  <c r="U173" i="19"/>
  <c r="U174" i="19" s="1"/>
  <c r="U175" i="19" s="1"/>
  <c r="U176" i="19" s="1"/>
  <c r="U177" i="19" s="1"/>
  <c r="O174" i="19"/>
  <c r="O175" i="19" s="1"/>
  <c r="O176" i="19" s="1"/>
  <c r="O177" i="19" s="1"/>
  <c r="O178" i="19" s="1"/>
  <c r="R174" i="19"/>
  <c r="R175" i="19" s="1"/>
  <c r="AA174" i="19"/>
  <c r="AA175" i="19" s="1"/>
  <c r="AA176" i="19" s="1"/>
  <c r="AA177" i="19" s="1"/>
  <c r="AA178" i="19" s="1"/>
  <c r="AA179" i="19" s="1"/>
  <c r="AA180" i="19" s="1"/>
  <c r="AA181" i="19" s="1"/>
  <c r="AA182" i="19" s="1"/>
  <c r="AA183" i="19" s="1"/>
  <c r="AA184" i="19" s="1"/>
  <c r="AA185" i="19" s="1"/>
  <c r="AA186" i="19" s="1"/>
  <c r="AA187" i="19" s="1"/>
  <c r="AA188" i="19" s="1"/>
  <c r="AA189" i="19" s="1"/>
  <c r="AQ174" i="19"/>
  <c r="AQ175" i="19" s="1"/>
  <c r="AQ176" i="19" s="1"/>
  <c r="AQ177" i="19" s="1"/>
  <c r="AQ178" i="19" s="1"/>
  <c r="AQ179" i="19" s="1"/>
  <c r="AQ180" i="19" s="1"/>
  <c r="AQ181" i="19" s="1"/>
  <c r="AQ182" i="19" s="1"/>
  <c r="AQ183" i="19" s="1"/>
  <c r="AQ184" i="19" s="1"/>
  <c r="AQ185" i="19" s="1"/>
  <c r="AQ186" i="19" s="1"/>
  <c r="AQ187" i="19" s="1"/>
  <c r="AQ188" i="19" s="1"/>
  <c r="AQ189" i="19" s="1"/>
  <c r="P175" i="19"/>
  <c r="P176" i="19" s="1"/>
  <c r="Q175" i="19"/>
  <c r="Q176" i="19" s="1"/>
  <c r="Q177" i="19" s="1"/>
  <c r="Q178" i="19" s="1"/>
  <c r="Q179" i="19" s="1"/>
  <c r="Q180" i="19" s="1"/>
  <c r="Q181" i="19" s="1"/>
  <c r="Q182" i="19" s="1"/>
  <c r="Q183" i="19" s="1"/>
  <c r="Q184" i="19" s="1"/>
  <c r="Q185" i="19" s="1"/>
  <c r="Q186" i="19" s="1"/>
  <c r="Q187" i="19" s="1"/>
  <c r="Q188" i="19" s="1"/>
  <c r="Q189" i="19" s="1"/>
  <c r="Q190" i="19" s="1"/>
  <c r="Q191" i="19" s="1"/>
  <c r="Q192" i="19" s="1"/>
  <c r="Q193" i="19" s="1"/>
  <c r="Q194" i="19" s="1"/>
  <c r="Q195" i="19" s="1"/>
  <c r="Q196" i="19" s="1"/>
  <c r="Q197" i="19" s="1"/>
  <c r="Q198" i="19" s="1"/>
  <c r="Q199" i="19" s="1"/>
  <c r="Q200" i="19" s="1"/>
  <c r="Q201" i="19" s="1"/>
  <c r="Q202" i="19" s="1"/>
  <c r="Q203" i="19" s="1"/>
  <c r="Q204" i="19" s="1"/>
  <c r="AG175" i="19"/>
  <c r="AG176" i="19" s="1"/>
  <c r="AG177" i="19" s="1"/>
  <c r="AG178" i="19" s="1"/>
  <c r="AG179" i="19" s="1"/>
  <c r="AG180" i="19" s="1"/>
  <c r="AG181" i="19" s="1"/>
  <c r="AG182" i="19" s="1"/>
  <c r="AG183" i="19" s="1"/>
  <c r="AG184" i="19" s="1"/>
  <c r="AG185" i="19" s="1"/>
  <c r="AG186" i="19" s="1"/>
  <c r="AG187" i="19" s="1"/>
  <c r="AG188" i="19" s="1"/>
  <c r="AG189" i="19" s="1"/>
  <c r="AG190" i="19" s="1"/>
  <c r="AG191" i="19" s="1"/>
  <c r="AG192" i="19" s="1"/>
  <c r="AG193" i="19" s="1"/>
  <c r="AG194" i="19" s="1"/>
  <c r="AG195" i="19" s="1"/>
  <c r="AG196" i="19" s="1"/>
  <c r="AG197" i="19" s="1"/>
  <c r="AG198" i="19" s="1"/>
  <c r="AG199" i="19" s="1"/>
  <c r="AG200" i="19" s="1"/>
  <c r="AG201" i="19" s="1"/>
  <c r="AG202" i="19" s="1"/>
  <c r="AG203" i="19" s="1"/>
  <c r="AG204" i="19" s="1"/>
  <c r="R176" i="19"/>
  <c r="R177" i="19" s="1"/>
  <c r="W176" i="19"/>
  <c r="W177" i="19" s="1"/>
  <c r="W178" i="19" s="1"/>
  <c r="W179" i="19" s="1"/>
  <c r="W180" i="19" s="1"/>
  <c r="W181" i="19" s="1"/>
  <c r="W182" i="19" s="1"/>
  <c r="W183" i="19" s="1"/>
  <c r="W184" i="19" s="1"/>
  <c r="W185" i="19" s="1"/>
  <c r="W186" i="19" s="1"/>
  <c r="W187" i="19" s="1"/>
  <c r="W188" i="19" s="1"/>
  <c r="W189" i="19" s="1"/>
  <c r="W190" i="19" s="1"/>
  <c r="W191" i="19" s="1"/>
  <c r="P177" i="19"/>
  <c r="AC177" i="19"/>
  <c r="AC178" i="19" s="1"/>
  <c r="AC179" i="19" s="1"/>
  <c r="AC180" i="19" s="1"/>
  <c r="AC181" i="19" s="1"/>
  <c r="AS177" i="19"/>
  <c r="AS178" i="19" s="1"/>
  <c r="AS179" i="19" s="1"/>
  <c r="AS180" i="19" s="1"/>
  <c r="AS181" i="19" s="1"/>
  <c r="AS182" i="19" s="1"/>
  <c r="AS183" i="19" s="1"/>
  <c r="AS184" i="19" s="1"/>
  <c r="AS185" i="19" s="1"/>
  <c r="AS186" i="19" s="1"/>
  <c r="AS187" i="19" s="1"/>
  <c r="AS188" i="19" s="1"/>
  <c r="AS189" i="19" s="1"/>
  <c r="AS190" i="19" s="1"/>
  <c r="AS191" i="19" s="1"/>
  <c r="AS192" i="19" s="1"/>
  <c r="AS193" i="19" s="1"/>
  <c r="AS194" i="19" s="1"/>
  <c r="AS195" i="19" s="1"/>
  <c r="AS196" i="19" s="1"/>
  <c r="AS197" i="19" s="1"/>
  <c r="AS198" i="19" s="1"/>
  <c r="AS199" i="19" s="1"/>
  <c r="AS200" i="19" s="1"/>
  <c r="AS201" i="19" s="1"/>
  <c r="AS202" i="19" s="1"/>
  <c r="J178" i="19"/>
  <c r="L178" i="19"/>
  <c r="N178" i="19"/>
  <c r="P178" i="19"/>
  <c r="P179" i="19" s="1"/>
  <c r="P180" i="19" s="1"/>
  <c r="P181" i="19" s="1"/>
  <c r="P182" i="19" s="1"/>
  <c r="P183" i="19" s="1"/>
  <c r="R178" i="19"/>
  <c r="T178" i="19"/>
  <c r="U178" i="19"/>
  <c r="U179" i="19" s="1"/>
  <c r="U180" i="19" s="1"/>
  <c r="U181" i="19" s="1"/>
  <c r="U182" i="19" s="1"/>
  <c r="U183" i="19" s="1"/>
  <c r="U184" i="19" s="1"/>
  <c r="U185" i="19" s="1"/>
  <c r="U186" i="19" s="1"/>
  <c r="U187" i="19" s="1"/>
  <c r="U188" i="19" s="1"/>
  <c r="U189" i="19" s="1"/>
  <c r="U190" i="19" s="1"/>
  <c r="Z178" i="19"/>
  <c r="AD178" i="19"/>
  <c r="AF178" i="19"/>
  <c r="AF179" i="19" s="1"/>
  <c r="AF180" i="19" s="1"/>
  <c r="AF181" i="19" s="1"/>
  <c r="AF182" i="19" s="1"/>
  <c r="AF183" i="19" s="1"/>
  <c r="AH178" i="19"/>
  <c r="AJ178" i="19"/>
  <c r="AN178" i="19"/>
  <c r="AP178" i="19"/>
  <c r="AP179" i="19" s="1"/>
  <c r="AP180" i="19" s="1"/>
  <c r="AP181" i="19" s="1"/>
  <c r="AP182" i="19" s="1"/>
  <c r="AP183" i="19" s="1"/>
  <c r="AP184" i="19" s="1"/>
  <c r="AP185" i="19" s="1"/>
  <c r="AP186" i="19" s="1"/>
  <c r="AP187" i="19" s="1"/>
  <c r="AP188" i="19" s="1"/>
  <c r="AP189" i="19" s="1"/>
  <c r="AP190" i="19" s="1"/>
  <c r="AP191" i="19" s="1"/>
  <c r="AP192" i="19" s="1"/>
  <c r="AR178" i="19"/>
  <c r="AT178" i="19"/>
  <c r="J179" i="19"/>
  <c r="J180" i="19" s="1"/>
  <c r="J181" i="19" s="1"/>
  <c r="J182" i="19" s="1"/>
  <c r="J183" i="19" s="1"/>
  <c r="J184" i="19" s="1"/>
  <c r="L179" i="19"/>
  <c r="N179" i="19"/>
  <c r="O179" i="19"/>
  <c r="O180" i="19" s="1"/>
  <c r="O181" i="19" s="1"/>
  <c r="O182" i="19" s="1"/>
  <c r="O183" i="19" s="1"/>
  <c r="O184" i="19" s="1"/>
  <c r="O185" i="19" s="1"/>
  <c r="O186" i="19" s="1"/>
  <c r="O187" i="19" s="1"/>
  <c r="O188" i="19" s="1"/>
  <c r="O189" i="19" s="1"/>
  <c r="O190" i="19" s="1"/>
  <c r="O191" i="19" s="1"/>
  <c r="R179" i="19"/>
  <c r="T179" i="19"/>
  <c r="Z179" i="19"/>
  <c r="Z180" i="19" s="1"/>
  <c r="Z181" i="19" s="1"/>
  <c r="Z182" i="19" s="1"/>
  <c r="Z183" i="19" s="1"/>
  <c r="Z184" i="19" s="1"/>
  <c r="Z185" i="19" s="1"/>
  <c r="Z186" i="19" s="1"/>
  <c r="Z187" i="19" s="1"/>
  <c r="Z188" i="19" s="1"/>
  <c r="Z189" i="19" s="1"/>
  <c r="Z190" i="19" s="1"/>
  <c r="Z191" i="19" s="1"/>
  <c r="Z192" i="19" s="1"/>
  <c r="AD179" i="19"/>
  <c r="AH179" i="19"/>
  <c r="AJ179" i="19"/>
  <c r="AJ180" i="19" s="1"/>
  <c r="AJ181" i="19" s="1"/>
  <c r="AJ182" i="19" s="1"/>
  <c r="AJ183" i="19" s="1"/>
  <c r="AJ184" i="19" s="1"/>
  <c r="AJ185" i="19" s="1"/>
  <c r="AJ186" i="19" s="1"/>
  <c r="AJ187" i="19" s="1"/>
  <c r="AJ188" i="19" s="1"/>
  <c r="AJ189" i="19" s="1"/>
  <c r="AJ190" i="19" s="1"/>
  <c r="AJ191" i="19" s="1"/>
  <c r="AJ192" i="19" s="1"/>
  <c r="AJ193" i="19" s="1"/>
  <c r="AN179" i="19"/>
  <c r="AR179" i="19"/>
  <c r="AT179" i="19"/>
  <c r="L180" i="19"/>
  <c r="N180" i="19"/>
  <c r="R180" i="19"/>
  <c r="T180" i="19"/>
  <c r="T181" i="19" s="1"/>
  <c r="T182" i="19" s="1"/>
  <c r="T183" i="19" s="1"/>
  <c r="Y180" i="19"/>
  <c r="Y181" i="19" s="1"/>
  <c r="Y182" i="19" s="1"/>
  <c r="Y183" i="19" s="1"/>
  <c r="Y184" i="19" s="1"/>
  <c r="Y185" i="19" s="1"/>
  <c r="Y186" i="19" s="1"/>
  <c r="Y187" i="19" s="1"/>
  <c r="Y188" i="19" s="1"/>
  <c r="Y189" i="19" s="1"/>
  <c r="Y190" i="19" s="1"/>
  <c r="AD180" i="19"/>
  <c r="AH180" i="19"/>
  <c r="AN180" i="19"/>
  <c r="AR180" i="19"/>
  <c r="AT180" i="19"/>
  <c r="L181" i="19"/>
  <c r="N181" i="19"/>
  <c r="N182" i="19" s="1"/>
  <c r="N183" i="19" s="1"/>
  <c r="N184" i="19" s="1"/>
  <c r="R181" i="19"/>
  <c r="X181" i="19"/>
  <c r="AD181" i="19"/>
  <c r="AD182" i="19" s="1"/>
  <c r="AD183" i="19" s="1"/>
  <c r="AD184" i="19" s="1"/>
  <c r="AD185" i="19" s="1"/>
  <c r="AD186" i="19" s="1"/>
  <c r="AD187" i="19" s="1"/>
  <c r="AD188" i="19" s="1"/>
  <c r="AD189" i="19" s="1"/>
  <c r="AD190" i="19" s="1"/>
  <c r="AD191" i="19" s="1"/>
  <c r="AD192" i="19" s="1"/>
  <c r="AD193" i="19" s="1"/>
  <c r="AD194" i="19" s="1"/>
  <c r="AH181" i="19"/>
  <c r="AI181" i="19"/>
  <c r="AI182" i="19" s="1"/>
  <c r="AI183" i="19" s="1"/>
  <c r="AI184" i="19" s="1"/>
  <c r="AI185" i="19" s="1"/>
  <c r="AI186" i="19" s="1"/>
  <c r="AI187" i="19" s="1"/>
  <c r="AI188" i="19" s="1"/>
  <c r="AI189" i="19" s="1"/>
  <c r="AN181" i="19"/>
  <c r="AR181" i="19"/>
  <c r="AT181" i="19"/>
  <c r="AT182" i="19" s="1"/>
  <c r="AT183" i="19" s="1"/>
  <c r="AT184" i="19" s="1"/>
  <c r="AT185" i="19" s="1"/>
  <c r="AT186" i="19" s="1"/>
  <c r="AT187" i="19" s="1"/>
  <c r="AT188" i="19" s="1"/>
  <c r="AT189" i="19" s="1"/>
  <c r="AT190" i="19" s="1"/>
  <c r="AT191" i="19" s="1"/>
  <c r="AT192" i="19" s="1"/>
  <c r="AT193" i="19" s="1"/>
  <c r="AT194" i="19" s="1"/>
  <c r="AT195" i="19" s="1"/>
  <c r="AT196" i="19" s="1"/>
  <c r="AT197" i="19" s="1"/>
  <c r="AT198" i="19" s="1"/>
  <c r="AT199" i="19" s="1"/>
  <c r="AT200" i="19" s="1"/>
  <c r="AT201" i="19" s="1"/>
  <c r="AT202" i="19" s="1"/>
  <c r="AT203" i="19" s="1"/>
  <c r="AT204" i="19" s="1"/>
  <c r="AT205" i="19" s="1"/>
  <c r="AT206" i="19" s="1"/>
  <c r="AT207" i="19" s="1"/>
  <c r="AT208" i="19" s="1"/>
  <c r="AT209" i="19" s="1"/>
  <c r="AT210" i="19" s="1"/>
  <c r="AT211" i="19" s="1"/>
  <c r="AT212" i="19" s="1"/>
  <c r="AT213" i="19" s="1"/>
  <c r="AT214" i="19" s="1"/>
  <c r="AT215" i="19" s="1"/>
  <c r="AT216" i="19" s="1"/>
  <c r="AT217" i="19" s="1"/>
  <c r="AT218" i="19" s="1"/>
  <c r="AT219" i="19" s="1"/>
  <c r="AT220" i="19" s="1"/>
  <c r="AT221" i="19" s="1"/>
  <c r="AT222" i="19" s="1"/>
  <c r="L182" i="19"/>
  <c r="R182" i="19"/>
  <c r="X182" i="19"/>
  <c r="X183" i="19" s="1"/>
  <c r="X184" i="19" s="1"/>
  <c r="X185" i="19" s="1"/>
  <c r="X186" i="19" s="1"/>
  <c r="X187" i="19" s="1"/>
  <c r="X188" i="19" s="1"/>
  <c r="X189" i="19" s="1"/>
  <c r="X190" i="19" s="1"/>
  <c r="X191" i="19" s="1"/>
  <c r="X192" i="19" s="1"/>
  <c r="X193" i="19" s="1"/>
  <c r="X194" i="19" s="1"/>
  <c r="X195" i="19" s="1"/>
  <c r="AC182" i="19"/>
  <c r="AC183" i="19" s="1"/>
  <c r="AC184" i="19" s="1"/>
  <c r="AC185" i="19" s="1"/>
  <c r="AC186" i="19" s="1"/>
  <c r="AC187" i="19" s="1"/>
  <c r="AC188" i="19" s="1"/>
  <c r="AC189" i="19" s="1"/>
  <c r="AC190" i="19" s="1"/>
  <c r="AH182" i="19"/>
  <c r="AN182" i="19"/>
  <c r="AN183" i="19" s="1"/>
  <c r="AN184" i="19" s="1"/>
  <c r="AN185" i="19" s="1"/>
  <c r="AN186" i="19" s="1"/>
  <c r="AN187" i="19" s="1"/>
  <c r="AN188" i="19" s="1"/>
  <c r="AN189" i="19" s="1"/>
  <c r="AN190" i="19" s="1"/>
  <c r="AN191" i="19" s="1"/>
  <c r="AR182" i="19"/>
  <c r="AR183" i="19" s="1"/>
  <c r="AR184" i="19" s="1"/>
  <c r="AR185" i="19" s="1"/>
  <c r="AR186" i="19" s="1"/>
  <c r="AR187" i="19" s="1"/>
  <c r="AR188" i="19" s="1"/>
  <c r="AR189" i="19" s="1"/>
  <c r="AR190" i="19" s="1"/>
  <c r="AR191" i="19" s="1"/>
  <c r="AR192" i="19" s="1"/>
  <c r="AR193" i="19" s="1"/>
  <c r="L183" i="19"/>
  <c r="R183" i="19"/>
  <c r="R184" i="19" s="1"/>
  <c r="R185" i="19" s="1"/>
  <c r="R186" i="19" s="1"/>
  <c r="R187" i="19" s="1"/>
  <c r="R188" i="19" s="1"/>
  <c r="R189" i="19" s="1"/>
  <c r="R190" i="19" s="1"/>
  <c r="R191" i="19" s="1"/>
  <c r="R192" i="19" s="1"/>
  <c r="V183" i="19"/>
  <c r="V184" i="19" s="1"/>
  <c r="V185" i="19" s="1"/>
  <c r="V186" i="19" s="1"/>
  <c r="V187" i="19" s="1"/>
  <c r="V188" i="19" s="1"/>
  <c r="V189" i="19" s="1"/>
  <c r="V190" i="19" s="1"/>
  <c r="V191" i="19" s="1"/>
  <c r="V192" i="19" s="1"/>
  <c r="V193" i="19" s="1"/>
  <c r="V194" i="19" s="1"/>
  <c r="AH183" i="19"/>
  <c r="AH184" i="19" s="1"/>
  <c r="AH185" i="19" s="1"/>
  <c r="AH186" i="19" s="1"/>
  <c r="AH187" i="19" s="1"/>
  <c r="AH188" i="19" s="1"/>
  <c r="AH189" i="19" s="1"/>
  <c r="AH190" i="19" s="1"/>
  <c r="AH191" i="19" s="1"/>
  <c r="AH192" i="19" s="1"/>
  <c r="AL183" i="19"/>
  <c r="AL184" i="19" s="1"/>
  <c r="AL185" i="19" s="1"/>
  <c r="AL186" i="19" s="1"/>
  <c r="AL187" i="19" s="1"/>
  <c r="AL188" i="19" s="1"/>
  <c r="AL189" i="19" s="1"/>
  <c r="AL190" i="19" s="1"/>
  <c r="AL191" i="19" s="1"/>
  <c r="AL192" i="19" s="1"/>
  <c r="AL193" i="19" s="1"/>
  <c r="AL194" i="19" s="1"/>
  <c r="AL195" i="19" s="1"/>
  <c r="AL196" i="19" s="1"/>
  <c r="AL197" i="19" s="1"/>
  <c r="AL198" i="19" s="1"/>
  <c r="AL199" i="19" s="1"/>
  <c r="AL200" i="19" s="1"/>
  <c r="AL201" i="19" s="1"/>
  <c r="AL202" i="19" s="1"/>
  <c r="AL203" i="19" s="1"/>
  <c r="AL204" i="19" s="1"/>
  <c r="AL205" i="19" s="1"/>
  <c r="AL206" i="19" s="1"/>
  <c r="AL207" i="19" s="1"/>
  <c r="AL208" i="19" s="1"/>
  <c r="AL209" i="19" s="1"/>
  <c r="AL210" i="19" s="1"/>
  <c r="AL211" i="19" s="1"/>
  <c r="AL212" i="19" s="1"/>
  <c r="AL213" i="19" s="1"/>
  <c r="AL214" i="19" s="1"/>
  <c r="AL215" i="19" s="1"/>
  <c r="AL216" i="19" s="1"/>
  <c r="AL217" i="19" s="1"/>
  <c r="AL218" i="19" s="1"/>
  <c r="AL219" i="19" s="1"/>
  <c r="AL220" i="19" s="1"/>
  <c r="AL221" i="19" s="1"/>
  <c r="AL222" i="19" s="1"/>
  <c r="L184" i="19"/>
  <c r="L185" i="19" s="1"/>
  <c r="L186" i="19" s="1"/>
  <c r="L187" i="19" s="1"/>
  <c r="L188" i="19" s="1"/>
  <c r="L189" i="19" s="1"/>
  <c r="L190" i="19" s="1"/>
  <c r="L191" i="19" s="1"/>
  <c r="L192" i="19" s="1"/>
  <c r="L193" i="19" s="1"/>
  <c r="P184" i="19"/>
  <c r="P185" i="19" s="1"/>
  <c r="P186" i="19" s="1"/>
  <c r="P187" i="19" s="1"/>
  <c r="P188" i="19" s="1"/>
  <c r="P189" i="19" s="1"/>
  <c r="P190" i="19" s="1"/>
  <c r="P191" i="19" s="1"/>
  <c r="P192" i="19" s="1"/>
  <c r="P193" i="19" s="1"/>
  <c r="P194" i="19" s="1"/>
  <c r="P195" i="19" s="1"/>
  <c r="T184" i="19"/>
  <c r="T185" i="19" s="1"/>
  <c r="AB184" i="19"/>
  <c r="AB185" i="19" s="1"/>
  <c r="AB186" i="19" s="1"/>
  <c r="AB187" i="19" s="1"/>
  <c r="AB188" i="19" s="1"/>
  <c r="AB189" i="19" s="1"/>
  <c r="AB190" i="19" s="1"/>
  <c r="AB191" i="19" s="1"/>
  <c r="AB192" i="19" s="1"/>
  <c r="AB193" i="19" s="1"/>
  <c r="AB194" i="19" s="1"/>
  <c r="AB195" i="19" s="1"/>
  <c r="AB196" i="19" s="1"/>
  <c r="AB197" i="19" s="1"/>
  <c r="AB198" i="19" s="1"/>
  <c r="AB199" i="19" s="1"/>
  <c r="AB200" i="19" s="1"/>
  <c r="AB201" i="19" s="1"/>
  <c r="AB202" i="19" s="1"/>
  <c r="AB203" i="19" s="1"/>
  <c r="AB204" i="19" s="1"/>
  <c r="AB205" i="19" s="1"/>
  <c r="AB206" i="19" s="1"/>
  <c r="AB207" i="19" s="1"/>
  <c r="AB208" i="19" s="1"/>
  <c r="AB209" i="19" s="1"/>
  <c r="AB210" i="19" s="1"/>
  <c r="AB211" i="19" s="1"/>
  <c r="AB212" i="19" s="1"/>
  <c r="AB213" i="19" s="1"/>
  <c r="AB214" i="19" s="1"/>
  <c r="AB215" i="19" s="1"/>
  <c r="AB216" i="19" s="1"/>
  <c r="AB217" i="19" s="1"/>
  <c r="AB218" i="19" s="1"/>
  <c r="AB219" i="19" s="1"/>
  <c r="AB220" i="19" s="1"/>
  <c r="AB221" i="19" s="1"/>
  <c r="AB222" i="19" s="1"/>
  <c r="AF184" i="19"/>
  <c r="AF185" i="19" s="1"/>
  <c r="AF186" i="19" s="1"/>
  <c r="AF187" i="19" s="1"/>
  <c r="AF188" i="19" s="1"/>
  <c r="AF189" i="19" s="1"/>
  <c r="AF190" i="19" s="1"/>
  <c r="AF191" i="19" s="1"/>
  <c r="AF192" i="19" s="1"/>
  <c r="AF193" i="19" s="1"/>
  <c r="AF194" i="19" s="1"/>
  <c r="AF195" i="19" s="1"/>
  <c r="J185" i="19"/>
  <c r="J186" i="19" s="1"/>
  <c r="J187" i="19" s="1"/>
  <c r="J188" i="19" s="1"/>
  <c r="J189" i="19" s="1"/>
  <c r="J190" i="19" s="1"/>
  <c r="J191" i="19" s="1"/>
  <c r="J192" i="19" s="1"/>
  <c r="N185" i="19"/>
  <c r="N186" i="19" s="1"/>
  <c r="T186" i="19"/>
  <c r="T187" i="19" s="1"/>
  <c r="T188" i="19" s="1"/>
  <c r="T189" i="19" s="1"/>
  <c r="T190" i="19" s="1"/>
  <c r="T191" i="19" s="1"/>
  <c r="T192" i="19" s="1"/>
  <c r="T193" i="19" s="1"/>
  <c r="T194" i="19" s="1"/>
  <c r="T195" i="19" s="1"/>
  <c r="T196" i="19" s="1"/>
  <c r="T197" i="19" s="1"/>
  <c r="T198" i="19" s="1"/>
  <c r="T199" i="19" s="1"/>
  <c r="T200" i="19" s="1"/>
  <c r="T201" i="19" s="1"/>
  <c r="T202" i="19" s="1"/>
  <c r="T203" i="19" s="1"/>
  <c r="T204" i="19" s="1"/>
  <c r="T205" i="19" s="1"/>
  <c r="T206" i="19" s="1"/>
  <c r="T207" i="19" s="1"/>
  <c r="T208" i="19" s="1"/>
  <c r="T209" i="19" s="1"/>
  <c r="T210" i="19" s="1"/>
  <c r="T211" i="19" s="1"/>
  <c r="T212" i="19" s="1"/>
  <c r="T213" i="19" s="1"/>
  <c r="T214" i="19" s="1"/>
  <c r="T215" i="19" s="1"/>
  <c r="T216" i="19" s="1"/>
  <c r="T217" i="19" s="1"/>
  <c r="T218" i="19" s="1"/>
  <c r="T219" i="19" s="1"/>
  <c r="T220" i="19" s="1"/>
  <c r="T221" i="19" s="1"/>
  <c r="T222" i="19" s="1"/>
  <c r="N187" i="19"/>
  <c r="N188" i="19" s="1"/>
  <c r="N189" i="19" s="1"/>
  <c r="N190" i="19" s="1"/>
  <c r="N191" i="19" s="1"/>
  <c r="N192" i="19" s="1"/>
  <c r="N193" i="19" s="1"/>
  <c r="N194" i="19" s="1"/>
  <c r="AA190" i="19"/>
  <c r="AA191" i="19" s="1"/>
  <c r="AA192" i="19" s="1"/>
  <c r="AA193" i="19" s="1"/>
  <c r="AA194" i="19" s="1"/>
  <c r="AA195" i="19" s="1"/>
  <c r="AA196" i="19" s="1"/>
  <c r="AA197" i="19" s="1"/>
  <c r="AA198" i="19" s="1"/>
  <c r="AA199" i="19" s="1"/>
  <c r="AA200" i="19" s="1"/>
  <c r="AA201" i="19" s="1"/>
  <c r="AA202" i="19" s="1"/>
  <c r="AA203" i="19" s="1"/>
  <c r="AA204" i="19" s="1"/>
  <c r="AA205" i="19" s="1"/>
  <c r="AI190" i="19"/>
  <c r="AI191" i="19" s="1"/>
  <c r="AI192" i="19" s="1"/>
  <c r="AI193" i="19" s="1"/>
  <c r="AI194" i="19" s="1"/>
  <c r="AI195" i="19" s="1"/>
  <c r="AI196" i="19" s="1"/>
  <c r="AI197" i="19" s="1"/>
  <c r="AI198" i="19" s="1"/>
  <c r="AI199" i="19" s="1"/>
  <c r="AI200" i="19" s="1"/>
  <c r="AI201" i="19" s="1"/>
  <c r="AQ190" i="19"/>
  <c r="AQ191" i="19" s="1"/>
  <c r="AQ192" i="19" s="1"/>
  <c r="AQ193" i="19" s="1"/>
  <c r="AQ194" i="19" s="1"/>
  <c r="AQ195" i="19" s="1"/>
  <c r="AQ196" i="19" s="1"/>
  <c r="AQ197" i="19" s="1"/>
  <c r="AQ198" i="19" s="1"/>
  <c r="AQ199" i="19" s="1"/>
  <c r="AQ200" i="19" s="1"/>
  <c r="AQ201" i="19" s="1"/>
  <c r="AQ202" i="19" s="1"/>
  <c r="AQ203" i="19" s="1"/>
  <c r="AQ204" i="19" s="1"/>
  <c r="AQ205" i="19" s="1"/>
  <c r="AQ206" i="19" s="1"/>
  <c r="AQ207" i="19" s="1"/>
  <c r="AQ208" i="19" s="1"/>
  <c r="AQ209" i="19" s="1"/>
  <c r="AQ210" i="19" s="1"/>
  <c r="AQ211" i="19" s="1"/>
  <c r="AQ212" i="19" s="1"/>
  <c r="AQ213" i="19" s="1"/>
  <c r="AQ214" i="19" s="1"/>
  <c r="AQ215" i="19" s="1"/>
  <c r="AQ216" i="19" s="1"/>
  <c r="AQ217" i="19" s="1"/>
  <c r="AQ218" i="19" s="1"/>
  <c r="AQ219" i="19" s="1"/>
  <c r="AQ220" i="19" s="1"/>
  <c r="AQ221" i="19" s="1"/>
  <c r="AQ222" i="19" s="1"/>
  <c r="U191" i="19"/>
  <c r="U192" i="19" s="1"/>
  <c r="U193" i="19" s="1"/>
  <c r="U194" i="19" s="1"/>
  <c r="U195" i="19" s="1"/>
  <c r="U196" i="19" s="1"/>
  <c r="U197" i="19" s="1"/>
  <c r="U198" i="19" s="1"/>
  <c r="Y191" i="19"/>
  <c r="Y192" i="19" s="1"/>
  <c r="AC191" i="19"/>
  <c r="AC192" i="19" s="1"/>
  <c r="AC193" i="19" s="1"/>
  <c r="AC194" i="19" s="1"/>
  <c r="AC195" i="19" s="1"/>
  <c r="AC196" i="19" s="1"/>
  <c r="AC197" i="19" s="1"/>
  <c r="AC198" i="19" s="1"/>
  <c r="AC199" i="19" s="1"/>
  <c r="AC200" i="19" s="1"/>
  <c r="AC201" i="19" s="1"/>
  <c r="AC202" i="19" s="1"/>
  <c r="O192" i="19"/>
  <c r="O193" i="19" s="1"/>
  <c r="O194" i="19" s="1"/>
  <c r="O195" i="19" s="1"/>
  <c r="O196" i="19" s="1"/>
  <c r="O197" i="19" s="1"/>
  <c r="O198" i="19" s="1"/>
  <c r="O199" i="19" s="1"/>
  <c r="W192" i="19"/>
  <c r="W193" i="19" s="1"/>
  <c r="W194" i="19" s="1"/>
  <c r="W195" i="19" s="1"/>
  <c r="W196" i="19" s="1"/>
  <c r="W197" i="19" s="1"/>
  <c r="W198" i="19" s="1"/>
  <c r="W199" i="19" s="1"/>
  <c r="W200" i="19" s="1"/>
  <c r="W201" i="19" s="1"/>
  <c r="W202" i="19" s="1"/>
  <c r="W203" i="19" s="1"/>
  <c r="AN192" i="19"/>
  <c r="AN193" i="19" s="1"/>
  <c r="AN194" i="19" s="1"/>
  <c r="AN195" i="19" s="1"/>
  <c r="J193" i="19"/>
  <c r="J194" i="19" s="1"/>
  <c r="J195" i="19" s="1"/>
  <c r="J196" i="19" s="1"/>
  <c r="R193" i="19"/>
  <c r="R194" i="19" s="1"/>
  <c r="R195" i="19" s="1"/>
  <c r="R196" i="19" s="1"/>
  <c r="Y193" i="19"/>
  <c r="Y194" i="19" s="1"/>
  <c r="Y195" i="19" s="1"/>
  <c r="Y196" i="19" s="1"/>
  <c r="Y197" i="19" s="1"/>
  <c r="Y198" i="19" s="1"/>
  <c r="Y199" i="19" s="1"/>
  <c r="Y200" i="19" s="1"/>
  <c r="Z193" i="19"/>
  <c r="Z194" i="19" s="1"/>
  <c r="Z195" i="19" s="1"/>
  <c r="Z196" i="19" s="1"/>
  <c r="AH193" i="19"/>
  <c r="AH194" i="19" s="1"/>
  <c r="AH195" i="19" s="1"/>
  <c r="AH196" i="19" s="1"/>
  <c r="AH197" i="19" s="1"/>
  <c r="AH198" i="19" s="1"/>
  <c r="AH199" i="19" s="1"/>
  <c r="AH200" i="19" s="1"/>
  <c r="AH201" i="19" s="1"/>
  <c r="AH202" i="19" s="1"/>
  <c r="AH203" i="19" s="1"/>
  <c r="AH204" i="19" s="1"/>
  <c r="AH205" i="19" s="1"/>
  <c r="AH206" i="19" s="1"/>
  <c r="AH207" i="19" s="1"/>
  <c r="AH208" i="19" s="1"/>
  <c r="AH209" i="19" s="1"/>
  <c r="AH210" i="19" s="1"/>
  <c r="AH211" i="19" s="1"/>
  <c r="AH212" i="19" s="1"/>
  <c r="AH213" i="19" s="1"/>
  <c r="AH214" i="19" s="1"/>
  <c r="AH215" i="19" s="1"/>
  <c r="AH216" i="19" s="1"/>
  <c r="AH217" i="19" s="1"/>
  <c r="AH218" i="19" s="1"/>
  <c r="AH219" i="19" s="1"/>
  <c r="AH220" i="19" s="1"/>
  <c r="AH221" i="19" s="1"/>
  <c r="AH222" i="19" s="1"/>
  <c r="AP193" i="19"/>
  <c r="AP194" i="19" s="1"/>
  <c r="AP195" i="19" s="1"/>
  <c r="AP196" i="19" s="1"/>
  <c r="AP197" i="19" s="1"/>
  <c r="AP198" i="19" s="1"/>
  <c r="AP199" i="19" s="1"/>
  <c r="AP200" i="19" s="1"/>
  <c r="AP201" i="19" s="1"/>
  <c r="AP202" i="19" s="1"/>
  <c r="AP203" i="19" s="1"/>
  <c r="AP204" i="19" s="1"/>
  <c r="AP205" i="19" s="1"/>
  <c r="AP206" i="19" s="1"/>
  <c r="AP207" i="19" s="1"/>
  <c r="AP208" i="19" s="1"/>
  <c r="AP209" i="19" s="1"/>
  <c r="AP210" i="19" s="1"/>
  <c r="AP211" i="19" s="1"/>
  <c r="AP212" i="19" s="1"/>
  <c r="AP213" i="19" s="1"/>
  <c r="AP214" i="19" s="1"/>
  <c r="AP215" i="19" s="1"/>
  <c r="AP216" i="19" s="1"/>
  <c r="AP217" i="19" s="1"/>
  <c r="AP218" i="19" s="1"/>
  <c r="AP219" i="19" s="1"/>
  <c r="AP220" i="19" s="1"/>
  <c r="AP221" i="19" s="1"/>
  <c r="AP222" i="19" s="1"/>
  <c r="L194" i="19"/>
  <c r="L195" i="19" s="1"/>
  <c r="L196" i="19" s="1"/>
  <c r="L197" i="19" s="1"/>
  <c r="AJ194" i="19"/>
  <c r="AJ195" i="19" s="1"/>
  <c r="AJ196" i="19" s="1"/>
  <c r="AJ197" i="19" s="1"/>
  <c r="AJ198" i="19" s="1"/>
  <c r="AJ199" i="19" s="1"/>
  <c r="AJ200" i="19" s="1"/>
  <c r="AJ201" i="19" s="1"/>
  <c r="AJ202" i="19" s="1"/>
  <c r="AJ203" i="19" s="1"/>
  <c r="AJ204" i="19" s="1"/>
  <c r="AJ205" i="19" s="1"/>
  <c r="AJ206" i="19" s="1"/>
  <c r="AJ207" i="19" s="1"/>
  <c r="AJ208" i="19" s="1"/>
  <c r="AJ209" i="19" s="1"/>
  <c r="AJ210" i="19" s="1"/>
  <c r="AJ211" i="19" s="1"/>
  <c r="AJ212" i="19" s="1"/>
  <c r="AJ213" i="19" s="1"/>
  <c r="AJ214" i="19" s="1"/>
  <c r="AJ215" i="19" s="1"/>
  <c r="AJ216" i="19" s="1"/>
  <c r="AJ217" i="19" s="1"/>
  <c r="AJ218" i="19" s="1"/>
  <c r="AJ219" i="19" s="1"/>
  <c r="AJ220" i="19" s="1"/>
  <c r="AJ221" i="19" s="1"/>
  <c r="AJ222" i="19" s="1"/>
  <c r="AR194" i="19"/>
  <c r="AR195" i="19" s="1"/>
  <c r="AR196" i="19" s="1"/>
  <c r="AR197" i="19" s="1"/>
  <c r="N195" i="19"/>
  <c r="N196" i="19" s="1"/>
  <c r="N197" i="19" s="1"/>
  <c r="N198" i="19" s="1"/>
  <c r="N199" i="19" s="1"/>
  <c r="N200" i="19" s="1"/>
  <c r="N201" i="19" s="1"/>
  <c r="N202" i="19" s="1"/>
  <c r="N203" i="19" s="1"/>
  <c r="N204" i="19" s="1"/>
  <c r="N205" i="19" s="1"/>
  <c r="N206" i="19" s="1"/>
  <c r="N207" i="19" s="1"/>
  <c r="N208" i="19" s="1"/>
  <c r="N209" i="19" s="1"/>
  <c r="N210" i="19" s="1"/>
  <c r="N211" i="19" s="1"/>
  <c r="N212" i="19" s="1"/>
  <c r="N213" i="19" s="1"/>
  <c r="N214" i="19" s="1"/>
  <c r="N215" i="19" s="1"/>
  <c r="N216" i="19" s="1"/>
  <c r="N217" i="19" s="1"/>
  <c r="N218" i="19" s="1"/>
  <c r="N219" i="19" s="1"/>
  <c r="N220" i="19" s="1"/>
  <c r="N221" i="19" s="1"/>
  <c r="N222" i="19" s="1"/>
  <c r="V195" i="19"/>
  <c r="V196" i="19" s="1"/>
  <c r="V197" i="19" s="1"/>
  <c r="V198" i="19" s="1"/>
  <c r="V199" i="19" s="1"/>
  <c r="V200" i="19" s="1"/>
  <c r="V201" i="19" s="1"/>
  <c r="V202" i="19" s="1"/>
  <c r="V203" i="19" s="1"/>
  <c r="V204" i="19" s="1"/>
  <c r="V205" i="19" s="1"/>
  <c r="V206" i="19" s="1"/>
  <c r="V207" i="19" s="1"/>
  <c r="V208" i="19" s="1"/>
  <c r="V209" i="19" s="1"/>
  <c r="V210" i="19" s="1"/>
  <c r="V211" i="19" s="1"/>
  <c r="V212" i="19" s="1"/>
  <c r="V213" i="19" s="1"/>
  <c r="V214" i="19" s="1"/>
  <c r="V215" i="19" s="1"/>
  <c r="V216" i="19" s="1"/>
  <c r="V217" i="19" s="1"/>
  <c r="V218" i="19" s="1"/>
  <c r="V219" i="19" s="1"/>
  <c r="V220" i="19" s="1"/>
  <c r="V221" i="19" s="1"/>
  <c r="V222" i="19" s="1"/>
  <c r="AD195" i="19"/>
  <c r="AD196" i="19" s="1"/>
  <c r="AD197" i="19" s="1"/>
  <c r="AD198" i="19" s="1"/>
  <c r="AD199" i="19" s="1"/>
  <c r="AD200" i="19" s="1"/>
  <c r="AD201" i="19" s="1"/>
  <c r="AD202" i="19" s="1"/>
  <c r="AD203" i="19" s="1"/>
  <c r="AD204" i="19" s="1"/>
  <c r="AD205" i="19" s="1"/>
  <c r="AD206" i="19" s="1"/>
  <c r="AD207" i="19" s="1"/>
  <c r="AD208" i="19" s="1"/>
  <c r="AD209" i="19" s="1"/>
  <c r="AD210" i="19" s="1"/>
  <c r="AD211" i="19" s="1"/>
  <c r="AD212" i="19" s="1"/>
  <c r="AD213" i="19" s="1"/>
  <c r="AD214" i="19" s="1"/>
  <c r="AD215" i="19" s="1"/>
  <c r="AD216" i="19" s="1"/>
  <c r="AD217" i="19" s="1"/>
  <c r="AD218" i="19" s="1"/>
  <c r="AD219" i="19" s="1"/>
  <c r="AD220" i="19" s="1"/>
  <c r="AD221" i="19" s="1"/>
  <c r="AD222" i="19" s="1"/>
  <c r="P196" i="19"/>
  <c r="P197" i="19" s="1"/>
  <c r="P198" i="19" s="1"/>
  <c r="P199" i="19" s="1"/>
  <c r="P200" i="19" s="1"/>
  <c r="P201" i="19" s="1"/>
  <c r="P202" i="19" s="1"/>
  <c r="P203" i="19" s="1"/>
  <c r="P204" i="19" s="1"/>
  <c r="P205" i="19" s="1"/>
  <c r="P206" i="19" s="1"/>
  <c r="P207" i="19" s="1"/>
  <c r="P208" i="19" s="1"/>
  <c r="P209" i="19" s="1"/>
  <c r="P210" i="19" s="1"/>
  <c r="P211" i="19" s="1"/>
  <c r="P212" i="19" s="1"/>
  <c r="P213" i="19" s="1"/>
  <c r="P214" i="19" s="1"/>
  <c r="P215" i="19" s="1"/>
  <c r="P216" i="19" s="1"/>
  <c r="P217" i="19" s="1"/>
  <c r="P218" i="19" s="1"/>
  <c r="P219" i="19" s="1"/>
  <c r="P220" i="19" s="1"/>
  <c r="P221" i="19" s="1"/>
  <c r="P222" i="19" s="1"/>
  <c r="X196" i="19"/>
  <c r="X197" i="19" s="1"/>
  <c r="X198" i="19" s="1"/>
  <c r="X199" i="19" s="1"/>
  <c r="X200" i="19" s="1"/>
  <c r="X201" i="19" s="1"/>
  <c r="AF196" i="19"/>
  <c r="AF197" i="19" s="1"/>
  <c r="AF198" i="19" s="1"/>
  <c r="AN196" i="19"/>
  <c r="AN197" i="19" s="1"/>
  <c r="AN198" i="19" s="1"/>
  <c r="AN199" i="19" s="1"/>
  <c r="AN200" i="19" s="1"/>
  <c r="AN201" i="19" s="1"/>
  <c r="J197" i="19"/>
  <c r="J198" i="19" s="1"/>
  <c r="J199" i="19" s="1"/>
  <c r="R197" i="19"/>
  <c r="R198" i="19" s="1"/>
  <c r="R199" i="19" s="1"/>
  <c r="R200" i="19" s="1"/>
  <c r="R201" i="19" s="1"/>
  <c r="R202" i="19" s="1"/>
  <c r="R203" i="19" s="1"/>
  <c r="R204" i="19" s="1"/>
  <c r="R205" i="19" s="1"/>
  <c r="R206" i="19" s="1"/>
  <c r="R207" i="19" s="1"/>
  <c r="R208" i="19" s="1"/>
  <c r="R209" i="19" s="1"/>
  <c r="R210" i="19" s="1"/>
  <c r="R211" i="19" s="1"/>
  <c r="R212" i="19" s="1"/>
  <c r="R213" i="19" s="1"/>
  <c r="R214" i="19" s="1"/>
  <c r="R215" i="19" s="1"/>
  <c r="R216" i="19" s="1"/>
  <c r="R217" i="19" s="1"/>
  <c r="R218" i="19" s="1"/>
  <c r="R219" i="19" s="1"/>
  <c r="R220" i="19" s="1"/>
  <c r="R221" i="19" s="1"/>
  <c r="R222" i="19" s="1"/>
  <c r="Z197" i="19"/>
  <c r="Z198" i="19" s="1"/>
  <c r="L198" i="19"/>
  <c r="L199" i="19" s="1"/>
  <c r="L200" i="19" s="1"/>
  <c r="L201" i="19" s="1"/>
  <c r="L202" i="19" s="1"/>
  <c r="L203" i="19" s="1"/>
  <c r="AR198" i="19"/>
  <c r="AR199" i="19" s="1"/>
  <c r="AR200" i="19" s="1"/>
  <c r="AR201" i="19" s="1"/>
  <c r="AR202" i="19" s="1"/>
  <c r="AR203" i="19" s="1"/>
  <c r="AR204" i="19" s="1"/>
  <c r="AR205" i="19" s="1"/>
  <c r="AR206" i="19" s="1"/>
  <c r="AR207" i="19" s="1"/>
  <c r="AR208" i="19" s="1"/>
  <c r="AR209" i="19" s="1"/>
  <c r="AR210" i="19" s="1"/>
  <c r="AR211" i="19" s="1"/>
  <c r="AR212" i="19" s="1"/>
  <c r="AR213" i="19" s="1"/>
  <c r="AR214" i="19" s="1"/>
  <c r="AR215" i="19" s="1"/>
  <c r="AR216" i="19" s="1"/>
  <c r="AR217" i="19" s="1"/>
  <c r="AR218" i="19" s="1"/>
  <c r="AR219" i="19" s="1"/>
  <c r="AR220" i="19" s="1"/>
  <c r="AR221" i="19" s="1"/>
  <c r="AR222" i="19" s="1"/>
  <c r="U199" i="19"/>
  <c r="U200" i="19" s="1"/>
  <c r="U201" i="19" s="1"/>
  <c r="U202" i="19" s="1"/>
  <c r="U203" i="19" s="1"/>
  <c r="U204" i="19" s="1"/>
  <c r="Z199" i="19"/>
  <c r="Z200" i="19" s="1"/>
  <c r="Z201" i="19" s="1"/>
  <c r="Z202" i="19" s="1"/>
  <c r="Z203" i="19" s="1"/>
  <c r="Z204" i="19" s="1"/>
  <c r="Z205" i="19" s="1"/>
  <c r="Z206" i="19" s="1"/>
  <c r="Z207" i="19" s="1"/>
  <c r="Z208" i="19" s="1"/>
  <c r="Z209" i="19" s="1"/>
  <c r="Z210" i="19" s="1"/>
  <c r="Z211" i="19" s="1"/>
  <c r="Z212" i="19" s="1"/>
  <c r="Z213" i="19" s="1"/>
  <c r="Z214" i="19" s="1"/>
  <c r="Z215" i="19" s="1"/>
  <c r="Z216" i="19" s="1"/>
  <c r="Z217" i="19" s="1"/>
  <c r="Z218" i="19" s="1"/>
  <c r="Z219" i="19" s="1"/>
  <c r="Z220" i="19" s="1"/>
  <c r="Z221" i="19" s="1"/>
  <c r="Z222" i="19" s="1"/>
  <c r="AF199" i="19"/>
  <c r="AF200" i="19" s="1"/>
  <c r="AF201" i="19" s="1"/>
  <c r="AF202" i="19" s="1"/>
  <c r="AF203" i="19" s="1"/>
  <c r="AF204" i="19" s="1"/>
  <c r="J200" i="19"/>
  <c r="J201" i="19" s="1"/>
  <c r="J202" i="19" s="1"/>
  <c r="J203" i="19" s="1"/>
  <c r="J204" i="19" s="1"/>
  <c r="O200" i="19"/>
  <c r="O201" i="19" s="1"/>
  <c r="O202" i="19" s="1"/>
  <c r="O203" i="19" s="1"/>
  <c r="O204" i="19" s="1"/>
  <c r="O205" i="19" s="1"/>
  <c r="AE200" i="19"/>
  <c r="AE201" i="19" s="1"/>
  <c r="AE202" i="19" s="1"/>
  <c r="AE203" i="19" s="1"/>
  <c r="AE204" i="19" s="1"/>
  <c r="AE205" i="19" s="1"/>
  <c r="AE206" i="19" s="1"/>
  <c r="AE207" i="19" s="1"/>
  <c r="AE208" i="19" s="1"/>
  <c r="AE209" i="19" s="1"/>
  <c r="AE210" i="19" s="1"/>
  <c r="AE211" i="19" s="1"/>
  <c r="AE212" i="19" s="1"/>
  <c r="AE213" i="19" s="1"/>
  <c r="AE214" i="19" s="1"/>
  <c r="AE215" i="19" s="1"/>
  <c r="AE216" i="19" s="1"/>
  <c r="AE217" i="19" s="1"/>
  <c r="AE218" i="19" s="1"/>
  <c r="AE219" i="19" s="1"/>
  <c r="AE220" i="19" s="1"/>
  <c r="AE221" i="19" s="1"/>
  <c r="AE222" i="19" s="1"/>
  <c r="Y201" i="19"/>
  <c r="Y202" i="19" s="1"/>
  <c r="Y203" i="19" s="1"/>
  <c r="Y204" i="19" s="1"/>
  <c r="Y205" i="19" s="1"/>
  <c r="Y206" i="19" s="1"/>
  <c r="AO201" i="19"/>
  <c r="AO202" i="19" s="1"/>
  <c r="AO203" i="19" s="1"/>
  <c r="AO204" i="19" s="1"/>
  <c r="AO205" i="19" s="1"/>
  <c r="AO206" i="19" s="1"/>
  <c r="X202" i="19"/>
  <c r="X203" i="19" s="1"/>
  <c r="X204" i="19" s="1"/>
  <c r="X205" i="19" s="1"/>
  <c r="X206" i="19" s="1"/>
  <c r="X207" i="19" s="1"/>
  <c r="X208" i="19" s="1"/>
  <c r="X209" i="19" s="1"/>
  <c r="X210" i="19" s="1"/>
  <c r="X211" i="19" s="1"/>
  <c r="X212" i="19" s="1"/>
  <c r="X213" i="19" s="1"/>
  <c r="X214" i="19" s="1"/>
  <c r="X215" i="19" s="1"/>
  <c r="X216" i="19" s="1"/>
  <c r="X217" i="19" s="1"/>
  <c r="X218" i="19" s="1"/>
  <c r="X219" i="19" s="1"/>
  <c r="X220" i="19" s="1"/>
  <c r="X221" i="19" s="1"/>
  <c r="X222" i="19" s="1"/>
  <c r="AI202" i="19"/>
  <c r="AI203" i="19" s="1"/>
  <c r="AI204" i="19" s="1"/>
  <c r="AI205" i="19" s="1"/>
  <c r="AI206" i="19" s="1"/>
  <c r="AI207" i="19" s="1"/>
  <c r="AN202" i="19"/>
  <c r="AN203" i="19" s="1"/>
  <c r="AN204" i="19" s="1"/>
  <c r="AN205" i="19" s="1"/>
  <c r="AN206" i="19" s="1"/>
  <c r="AN207" i="19" s="1"/>
  <c r="AN208" i="19" s="1"/>
  <c r="AN209" i="19" s="1"/>
  <c r="AN210" i="19" s="1"/>
  <c r="AN211" i="19" s="1"/>
  <c r="AN212" i="19" s="1"/>
  <c r="AN213" i="19" s="1"/>
  <c r="AN214" i="19" s="1"/>
  <c r="AN215" i="19" s="1"/>
  <c r="AN216" i="19" s="1"/>
  <c r="AN217" i="19" s="1"/>
  <c r="AN218" i="19" s="1"/>
  <c r="AN219" i="19" s="1"/>
  <c r="AN220" i="19" s="1"/>
  <c r="AN221" i="19" s="1"/>
  <c r="AN222" i="19" s="1"/>
  <c r="AC203" i="19"/>
  <c r="AC204" i="19" s="1"/>
  <c r="AC205" i="19" s="1"/>
  <c r="AC206" i="19" s="1"/>
  <c r="AC207" i="19" s="1"/>
  <c r="AC208" i="19" s="1"/>
  <c r="AS203" i="19"/>
  <c r="AS204" i="19" s="1"/>
  <c r="AS205" i="19" s="1"/>
  <c r="AS206" i="19" s="1"/>
  <c r="AS207" i="19" s="1"/>
  <c r="AS208" i="19" s="1"/>
  <c r="AS209" i="19" s="1"/>
  <c r="AS210" i="19" s="1"/>
  <c r="AS211" i="19" s="1"/>
  <c r="AS212" i="19" s="1"/>
  <c r="AS213" i="19" s="1"/>
  <c r="AS214" i="19" s="1"/>
  <c r="AS215" i="19" s="1"/>
  <c r="AS216" i="19" s="1"/>
  <c r="AS217" i="19" s="1"/>
  <c r="AS218" i="19" s="1"/>
  <c r="AS219" i="19" s="1"/>
  <c r="AS220" i="19" s="1"/>
  <c r="AS221" i="19" s="1"/>
  <c r="AS222" i="19" s="1"/>
  <c r="L204" i="19"/>
  <c r="L205" i="19" s="1"/>
  <c r="L206" i="19" s="1"/>
  <c r="L207" i="19" s="1"/>
  <c r="L208" i="19" s="1"/>
  <c r="L209" i="19" s="1"/>
  <c r="L210" i="19" s="1"/>
  <c r="L211" i="19" s="1"/>
  <c r="L212" i="19" s="1"/>
  <c r="L213" i="19" s="1"/>
  <c r="L214" i="19" s="1"/>
  <c r="L215" i="19" s="1"/>
  <c r="L216" i="19" s="1"/>
  <c r="L217" i="19" s="1"/>
  <c r="L218" i="19" s="1"/>
  <c r="L219" i="19" s="1"/>
  <c r="L220" i="19" s="1"/>
  <c r="L221" i="19" s="1"/>
  <c r="L222" i="19" s="1"/>
  <c r="W204" i="19"/>
  <c r="W205" i="19" s="1"/>
  <c r="W206" i="19" s="1"/>
  <c r="W207" i="19" s="1"/>
  <c r="W208" i="19" s="1"/>
  <c r="W209" i="19" s="1"/>
  <c r="J205" i="19"/>
  <c r="J206" i="19" s="1"/>
  <c r="J207" i="19" s="1"/>
  <c r="J208" i="19" s="1"/>
  <c r="J209" i="19" s="1"/>
  <c r="J210" i="19" s="1"/>
  <c r="J211" i="19" s="1"/>
  <c r="J212" i="19" s="1"/>
  <c r="J213" i="19" s="1"/>
  <c r="J214" i="19" s="1"/>
  <c r="J215" i="19" s="1"/>
  <c r="J216" i="19" s="1"/>
  <c r="J217" i="19" s="1"/>
  <c r="J218" i="19" s="1"/>
  <c r="J219" i="19" s="1"/>
  <c r="J220" i="19" s="1"/>
  <c r="J221" i="19" s="1"/>
  <c r="J222" i="19" s="1"/>
  <c r="Q205" i="19"/>
  <c r="Q206" i="19" s="1"/>
  <c r="Q207" i="19" s="1"/>
  <c r="Q208" i="19" s="1"/>
  <c r="Q209" i="19" s="1"/>
  <c r="Q210" i="19" s="1"/>
  <c r="U205" i="19"/>
  <c r="U206" i="19" s="1"/>
  <c r="U207" i="19" s="1"/>
  <c r="U208" i="19" s="1"/>
  <c r="U209" i="19" s="1"/>
  <c r="U210" i="19" s="1"/>
  <c r="U211" i="19" s="1"/>
  <c r="U212" i="19" s="1"/>
  <c r="U213" i="19" s="1"/>
  <c r="U214" i="19" s="1"/>
  <c r="U215" i="19" s="1"/>
  <c r="U216" i="19" s="1"/>
  <c r="U217" i="19" s="1"/>
  <c r="U218" i="19" s="1"/>
  <c r="U219" i="19" s="1"/>
  <c r="U220" i="19" s="1"/>
  <c r="U221" i="19" s="1"/>
  <c r="U222" i="19" s="1"/>
  <c r="AF205" i="19"/>
  <c r="AF206" i="19" s="1"/>
  <c r="AF207" i="19" s="1"/>
  <c r="AF208" i="19" s="1"/>
  <c r="AF209" i="19" s="1"/>
  <c r="AF210" i="19" s="1"/>
  <c r="AF211" i="19" s="1"/>
  <c r="AF212" i="19" s="1"/>
  <c r="AF213" i="19" s="1"/>
  <c r="AF214" i="19" s="1"/>
  <c r="AF215" i="19" s="1"/>
  <c r="AF216" i="19" s="1"/>
  <c r="AF217" i="19" s="1"/>
  <c r="AF218" i="19" s="1"/>
  <c r="AF219" i="19" s="1"/>
  <c r="AF220" i="19" s="1"/>
  <c r="AF221" i="19" s="1"/>
  <c r="AF222" i="19" s="1"/>
  <c r="AG205" i="19"/>
  <c r="AG206" i="19" s="1"/>
  <c r="AG207" i="19" s="1"/>
  <c r="AG208" i="19" s="1"/>
  <c r="AG209" i="19" s="1"/>
  <c r="AG210" i="19" s="1"/>
  <c r="K206" i="19"/>
  <c r="K207" i="19" s="1"/>
  <c r="K208" i="19" s="1"/>
  <c r="K209" i="19" s="1"/>
  <c r="K210" i="19" s="1"/>
  <c r="K211" i="19" s="1"/>
  <c r="O206" i="19"/>
  <c r="O207" i="19" s="1"/>
  <c r="O208" i="19" s="1"/>
  <c r="O209" i="19" s="1"/>
  <c r="O210" i="19" s="1"/>
  <c r="O211" i="19" s="1"/>
  <c r="O212" i="19" s="1"/>
  <c r="O213" i="19" s="1"/>
  <c r="O214" i="19" s="1"/>
  <c r="O215" i="19" s="1"/>
  <c r="O216" i="19" s="1"/>
  <c r="O217" i="19" s="1"/>
  <c r="O218" i="19" s="1"/>
  <c r="O219" i="19" s="1"/>
  <c r="O220" i="19" s="1"/>
  <c r="O221" i="19" s="1"/>
  <c r="O222" i="19" s="1"/>
  <c r="AA206" i="19"/>
  <c r="AA207" i="19" s="1"/>
  <c r="AA208" i="19" s="1"/>
  <c r="AA209" i="19" s="1"/>
  <c r="AA210" i="19" s="1"/>
  <c r="AA211" i="19" s="1"/>
  <c r="Y207" i="19"/>
  <c r="Y208" i="19" s="1"/>
  <c r="AO207" i="19"/>
  <c r="AO208" i="19" s="1"/>
  <c r="AO209" i="19" s="1"/>
  <c r="AO210" i="19" s="1"/>
  <c r="AO211" i="19" s="1"/>
  <c r="AO212" i="19" s="1"/>
  <c r="AO213" i="19" s="1"/>
  <c r="AO214" i="19" s="1"/>
  <c r="AO215" i="19" s="1"/>
  <c r="AO216" i="19" s="1"/>
  <c r="AO217" i="19" s="1"/>
  <c r="AO218" i="19" s="1"/>
  <c r="AO219" i="19" s="1"/>
  <c r="AO220" i="19" s="1"/>
  <c r="AO221" i="19" s="1"/>
  <c r="AO222" i="19" s="1"/>
  <c r="AI208" i="19"/>
  <c r="AI209" i="19" s="1"/>
  <c r="AI210" i="19" s="1"/>
  <c r="AI211" i="19" s="1"/>
  <c r="AI212" i="19" s="1"/>
  <c r="AI213" i="19" s="1"/>
  <c r="AI214" i="19" s="1"/>
  <c r="AI215" i="19" s="1"/>
  <c r="AI216" i="19" s="1"/>
  <c r="AI217" i="19" s="1"/>
  <c r="AI218" i="19" s="1"/>
  <c r="AI219" i="19" s="1"/>
  <c r="AI220" i="19" s="1"/>
  <c r="AI221" i="19" s="1"/>
  <c r="AI222" i="19" s="1"/>
  <c r="Y209" i="19"/>
  <c r="Y210" i="19" s="1"/>
  <c r="AC209" i="19"/>
  <c r="AC210" i="19" s="1"/>
  <c r="AC211" i="19" s="1"/>
  <c r="AC212" i="19" s="1"/>
  <c r="AC213" i="19" s="1"/>
  <c r="AC214" i="19" s="1"/>
  <c r="AC215" i="19" s="1"/>
  <c r="AC216" i="19" s="1"/>
  <c r="AC217" i="19" s="1"/>
  <c r="AC218" i="19" s="1"/>
  <c r="AC219" i="19" s="1"/>
  <c r="AC220" i="19" s="1"/>
  <c r="AC221" i="19" s="1"/>
  <c r="AC222" i="19" s="1"/>
  <c r="W210" i="19"/>
  <c r="W211" i="19" s="1"/>
  <c r="W212" i="19" s="1"/>
  <c r="W213" i="19" s="1"/>
  <c r="W214" i="19" s="1"/>
  <c r="W215" i="19" s="1"/>
  <c r="W216" i="19" s="1"/>
  <c r="W217" i="19" s="1"/>
  <c r="W218" i="19" s="1"/>
  <c r="W219" i="19" s="1"/>
  <c r="W220" i="19" s="1"/>
  <c r="W221" i="19" s="1"/>
  <c r="W222" i="19" s="1"/>
  <c r="Q211" i="19"/>
  <c r="Q212" i="19" s="1"/>
  <c r="Q213" i="19" s="1"/>
  <c r="Q214" i="19" s="1"/>
  <c r="Q215" i="19" s="1"/>
  <c r="Q216" i="19" s="1"/>
  <c r="Q217" i="19" s="1"/>
  <c r="Q218" i="19" s="1"/>
  <c r="Q219" i="19" s="1"/>
  <c r="Q220" i="19" s="1"/>
  <c r="Q221" i="19" s="1"/>
  <c r="Q222" i="19" s="1"/>
  <c r="Y211" i="19"/>
  <c r="Y212" i="19" s="1"/>
  <c r="Y213" i="19" s="1"/>
  <c r="Y214" i="19" s="1"/>
  <c r="Y215" i="19" s="1"/>
  <c r="Y216" i="19" s="1"/>
  <c r="Y217" i="19" s="1"/>
  <c r="Y218" i="19" s="1"/>
  <c r="Y219" i="19" s="1"/>
  <c r="Y220" i="19" s="1"/>
  <c r="Y221" i="19" s="1"/>
  <c r="Y222" i="19" s="1"/>
  <c r="AG211" i="19"/>
  <c r="AG212" i="19" s="1"/>
  <c r="AG213" i="19" s="1"/>
  <c r="AG214" i="19" s="1"/>
  <c r="AG215" i="19" s="1"/>
  <c r="AG216" i="19" s="1"/>
  <c r="AG217" i="19" s="1"/>
  <c r="AG218" i="19" s="1"/>
  <c r="AG219" i="19" s="1"/>
  <c r="AG220" i="19" s="1"/>
  <c r="AG221" i="19" s="1"/>
  <c r="AG222" i="19" s="1"/>
  <c r="K212" i="19"/>
  <c r="K213" i="19" s="1"/>
  <c r="K214" i="19" s="1"/>
  <c r="K215" i="19" s="1"/>
  <c r="K216" i="19" s="1"/>
  <c r="K217" i="19" s="1"/>
  <c r="K218" i="19" s="1"/>
  <c r="K219" i="19" s="1"/>
  <c r="K220" i="19" s="1"/>
  <c r="K221" i="19" s="1"/>
  <c r="K222" i="19" s="1"/>
  <c r="AA212" i="19"/>
  <c r="AA213" i="19" s="1"/>
  <c r="AA214" i="19" s="1"/>
  <c r="AA215" i="19" s="1"/>
  <c r="AA216" i="19" s="1"/>
  <c r="AA217" i="19" s="1"/>
  <c r="AA218" i="19" s="1"/>
  <c r="AA219" i="19" s="1"/>
  <c r="AA220" i="19" s="1"/>
  <c r="AA221" i="19" s="1"/>
  <c r="AA222" i="19" s="1"/>
  <c r="J116" i="19"/>
  <c r="K116" i="19"/>
  <c r="L116" i="19"/>
  <c r="M116" i="19"/>
  <c r="N116" i="19"/>
  <c r="O116" i="19"/>
  <c r="P116" i="19"/>
  <c r="Q116" i="19"/>
  <c r="R116" i="19"/>
  <c r="S116" i="19"/>
  <c r="T116" i="19"/>
  <c r="U116" i="19"/>
  <c r="V116" i="19"/>
  <c r="W116" i="19"/>
  <c r="X116" i="19"/>
  <c r="Y116" i="19"/>
  <c r="Z116" i="19"/>
  <c r="AA116" i="19"/>
  <c r="AB116" i="19"/>
  <c r="AC116" i="19"/>
  <c r="AD116" i="19"/>
  <c r="AE116" i="19"/>
  <c r="AF116" i="19"/>
  <c r="AG116" i="19"/>
  <c r="AH116" i="19"/>
  <c r="AI116" i="19"/>
  <c r="AJ116" i="19"/>
  <c r="AK116" i="19"/>
  <c r="AL116" i="19"/>
  <c r="AM116" i="19"/>
  <c r="AN116" i="19"/>
  <c r="AO116" i="19"/>
  <c r="AP116" i="19"/>
  <c r="AQ116" i="19"/>
  <c r="AR116" i="19"/>
  <c r="AS116" i="19"/>
  <c r="AT116" i="19"/>
  <c r="I116" i="19"/>
  <c r="J111" i="19"/>
  <c r="K111" i="19"/>
  <c r="L111" i="19"/>
  <c r="M111" i="19"/>
  <c r="N111" i="19"/>
  <c r="O111" i="19"/>
  <c r="P111" i="19"/>
  <c r="Q111" i="19"/>
  <c r="R111" i="19"/>
  <c r="S111" i="19"/>
  <c r="T111" i="19"/>
  <c r="U111" i="19"/>
  <c r="V111" i="19"/>
  <c r="W111" i="19"/>
  <c r="X111" i="19"/>
  <c r="Y111" i="19"/>
  <c r="Z111" i="19"/>
  <c r="AA111" i="19"/>
  <c r="AB111" i="19"/>
  <c r="AC111" i="19"/>
  <c r="AD111" i="19"/>
  <c r="AE111" i="19"/>
  <c r="AF111" i="19"/>
  <c r="AG111" i="19"/>
  <c r="AH111" i="19"/>
  <c r="AI111" i="19"/>
  <c r="AJ111" i="19"/>
  <c r="AK111" i="19"/>
  <c r="AL111" i="19"/>
  <c r="AM111" i="19"/>
  <c r="AN111" i="19"/>
  <c r="AO111" i="19"/>
  <c r="AP111" i="19"/>
  <c r="AQ111" i="19"/>
  <c r="AR111" i="19"/>
  <c r="AS111" i="19"/>
  <c r="AT111" i="19"/>
  <c r="I111" i="19"/>
  <c r="L4" i="19"/>
  <c r="L5" i="19" s="1"/>
  <c r="P4" i="19"/>
  <c r="P5" i="19" s="1"/>
  <c r="P6" i="19" s="1"/>
  <c r="P7" i="19" s="1"/>
  <c r="P8" i="19" s="1"/>
  <c r="P9" i="19" s="1"/>
  <c r="P10" i="19" s="1"/>
  <c r="P11" i="19" s="1"/>
  <c r="P12" i="19" s="1"/>
  <c r="P13" i="19" s="1"/>
  <c r="P14" i="19" s="1"/>
  <c r="P15" i="19" s="1"/>
  <c r="P16" i="19" s="1"/>
  <c r="P17" i="19" s="1"/>
  <c r="P18" i="19" s="1"/>
  <c r="P19" i="19" s="1"/>
  <c r="P20" i="19" s="1"/>
  <c r="P21" i="19" s="1"/>
  <c r="P22" i="19" s="1"/>
  <c r="P23" i="19" s="1"/>
  <c r="P24" i="19" s="1"/>
  <c r="P25" i="19" s="1"/>
  <c r="P26" i="19" s="1"/>
  <c r="P27" i="19" s="1"/>
  <c r="P28" i="19" s="1"/>
  <c r="P29" i="19" s="1"/>
  <c r="P30" i="19" s="1"/>
  <c r="P31" i="19" s="1"/>
  <c r="P32" i="19" s="1"/>
  <c r="P33" i="19" s="1"/>
  <c r="P34" i="19" s="1"/>
  <c r="P35" i="19" s="1"/>
  <c r="P36" i="19" s="1"/>
  <c r="P37" i="19" s="1"/>
  <c r="P38" i="19" s="1"/>
  <c r="P39" i="19" s="1"/>
  <c r="P40" i="19" s="1"/>
  <c r="P41" i="19" s="1"/>
  <c r="P42" i="19" s="1"/>
  <c r="P43" i="19" s="1"/>
  <c r="P44" i="19" s="1"/>
  <c r="P45" i="19" s="1"/>
  <c r="P46" i="19" s="1"/>
  <c r="P47" i="19" s="1"/>
  <c r="P48" i="19" s="1"/>
  <c r="P49" i="19" s="1"/>
  <c r="P50" i="19" s="1"/>
  <c r="P51" i="19" s="1"/>
  <c r="P52" i="19" s="1"/>
  <c r="P53" i="19" s="1"/>
  <c r="P54" i="19" s="1"/>
  <c r="P55" i="19" s="1"/>
  <c r="P56" i="19" s="1"/>
  <c r="P57" i="19" s="1"/>
  <c r="P58" i="19" s="1"/>
  <c r="P59" i="19" s="1"/>
  <c r="P60" i="19" s="1"/>
  <c r="P61" i="19" s="1"/>
  <c r="P62" i="19" s="1"/>
  <c r="P63" i="19" s="1"/>
  <c r="P64" i="19" s="1"/>
  <c r="P65" i="19" s="1"/>
  <c r="P66" i="19" s="1"/>
  <c r="P67" i="19" s="1"/>
  <c r="P68" i="19" s="1"/>
  <c r="P69" i="19" s="1"/>
  <c r="P70" i="19" s="1"/>
  <c r="P71" i="19" s="1"/>
  <c r="P72" i="19" s="1"/>
  <c r="P73" i="19" s="1"/>
  <c r="P74" i="19" s="1"/>
  <c r="P75" i="19" s="1"/>
  <c r="P76" i="19" s="1"/>
  <c r="P77" i="19" s="1"/>
  <c r="P78" i="19" s="1"/>
  <c r="P79" i="19" s="1"/>
  <c r="P80" i="19" s="1"/>
  <c r="P81" i="19" s="1"/>
  <c r="P82" i="19" s="1"/>
  <c r="P83" i="19" s="1"/>
  <c r="P84" i="19" s="1"/>
  <c r="P85" i="19" s="1"/>
  <c r="P86" i="19" s="1"/>
  <c r="P87" i="19" s="1"/>
  <c r="P88" i="19" s="1"/>
  <c r="P89" i="19" s="1"/>
  <c r="P90" i="19" s="1"/>
  <c r="P91" i="19" s="1"/>
  <c r="P92" i="19" s="1"/>
  <c r="P93" i="19" s="1"/>
  <c r="P94" i="19" s="1"/>
  <c r="P95" i="19" s="1"/>
  <c r="P96" i="19" s="1"/>
  <c r="P97" i="19" s="1"/>
  <c r="P98" i="19" s="1"/>
  <c r="P99" i="19" s="1"/>
  <c r="P100" i="19" s="1"/>
  <c r="P101" i="19" s="1"/>
  <c r="P102" i="19" s="1"/>
  <c r="P103" i="19" s="1"/>
  <c r="P104" i="19" s="1"/>
  <c r="P105" i="19" s="1"/>
  <c r="P106" i="19" s="1"/>
  <c r="P107" i="19" s="1"/>
  <c r="P108" i="19" s="1"/>
  <c r="P109" i="19" s="1"/>
  <c r="T4" i="19"/>
  <c r="T5" i="19" s="1"/>
  <c r="T6" i="19" s="1"/>
  <c r="T7" i="19" s="1"/>
  <c r="T8" i="19" s="1"/>
  <c r="T9" i="19" s="1"/>
  <c r="T10" i="19" s="1"/>
  <c r="T11" i="19" s="1"/>
  <c r="T12" i="19" s="1"/>
  <c r="T13" i="19" s="1"/>
  <c r="T14" i="19" s="1"/>
  <c r="T15" i="19" s="1"/>
  <c r="T16" i="19" s="1"/>
  <c r="T17" i="19" s="1"/>
  <c r="T18" i="19" s="1"/>
  <c r="T19" i="19" s="1"/>
  <c r="T20" i="19" s="1"/>
  <c r="T21" i="19" s="1"/>
  <c r="T22" i="19" s="1"/>
  <c r="T23" i="19" s="1"/>
  <c r="T24" i="19" s="1"/>
  <c r="T25" i="19" s="1"/>
  <c r="T26" i="19" s="1"/>
  <c r="T27" i="19" s="1"/>
  <c r="T28" i="19" s="1"/>
  <c r="T29" i="19" s="1"/>
  <c r="T30" i="19" s="1"/>
  <c r="T31" i="19" s="1"/>
  <c r="T32" i="19" s="1"/>
  <c r="T33" i="19" s="1"/>
  <c r="T34" i="19" s="1"/>
  <c r="T35" i="19" s="1"/>
  <c r="T36" i="19" s="1"/>
  <c r="T37" i="19" s="1"/>
  <c r="T38" i="19" s="1"/>
  <c r="T39" i="19" s="1"/>
  <c r="T40" i="19" s="1"/>
  <c r="T41" i="19" s="1"/>
  <c r="T42" i="19" s="1"/>
  <c r="T43" i="19" s="1"/>
  <c r="T44" i="19" s="1"/>
  <c r="T45" i="19" s="1"/>
  <c r="T46" i="19" s="1"/>
  <c r="T47" i="19" s="1"/>
  <c r="T48" i="19" s="1"/>
  <c r="T49" i="19" s="1"/>
  <c r="T50" i="19" s="1"/>
  <c r="T51" i="19" s="1"/>
  <c r="X4" i="19"/>
  <c r="X5" i="19" s="1"/>
  <c r="X6" i="19" s="1"/>
  <c r="X7" i="19" s="1"/>
  <c r="X8" i="19" s="1"/>
  <c r="X9" i="19" s="1"/>
  <c r="X10" i="19" s="1"/>
  <c r="X11" i="19" s="1"/>
  <c r="X12" i="19" s="1"/>
  <c r="X13" i="19" s="1"/>
  <c r="X14" i="19" s="1"/>
  <c r="X15" i="19" s="1"/>
  <c r="X16" i="19" s="1"/>
  <c r="X17" i="19" s="1"/>
  <c r="X18" i="19" s="1"/>
  <c r="X19" i="19" s="1"/>
  <c r="X20" i="19" s="1"/>
  <c r="X21" i="19" s="1"/>
  <c r="X22" i="19" s="1"/>
  <c r="X23" i="19" s="1"/>
  <c r="X24" i="19" s="1"/>
  <c r="X25" i="19" s="1"/>
  <c r="X26" i="19" s="1"/>
  <c r="X27" i="19" s="1"/>
  <c r="X28" i="19" s="1"/>
  <c r="X29" i="19" s="1"/>
  <c r="X30" i="19" s="1"/>
  <c r="X31" i="19" s="1"/>
  <c r="X32" i="19" s="1"/>
  <c r="X33" i="19" s="1"/>
  <c r="X34" i="19" s="1"/>
  <c r="X35" i="19" s="1"/>
  <c r="X36" i="19" s="1"/>
  <c r="X37" i="19" s="1"/>
  <c r="X38" i="19" s="1"/>
  <c r="X39" i="19" s="1"/>
  <c r="X40" i="19" s="1"/>
  <c r="X41" i="19" s="1"/>
  <c r="X42" i="19" s="1"/>
  <c r="X43" i="19" s="1"/>
  <c r="X44" i="19" s="1"/>
  <c r="X45" i="19" s="1"/>
  <c r="X46" i="19" s="1"/>
  <c r="X47" i="19" s="1"/>
  <c r="X48" i="19" s="1"/>
  <c r="X49" i="19" s="1"/>
  <c r="X50" i="19" s="1"/>
  <c r="X51" i="19" s="1"/>
  <c r="X52" i="19" s="1"/>
  <c r="X53" i="19" s="1"/>
  <c r="X54" i="19" s="1"/>
  <c r="X55" i="19" s="1"/>
  <c r="X56" i="19" s="1"/>
  <c r="X57" i="19" s="1"/>
  <c r="X58" i="19" s="1"/>
  <c r="X59" i="19" s="1"/>
  <c r="X60" i="19" s="1"/>
  <c r="X61" i="19" s="1"/>
  <c r="X62" i="19" s="1"/>
  <c r="X63" i="19" s="1"/>
  <c r="X64" i="19" s="1"/>
  <c r="X65" i="19" s="1"/>
  <c r="X66" i="19" s="1"/>
  <c r="X67" i="19" s="1"/>
  <c r="X68" i="19" s="1"/>
  <c r="X69" i="19" s="1"/>
  <c r="X70" i="19" s="1"/>
  <c r="X71" i="19" s="1"/>
  <c r="X72" i="19" s="1"/>
  <c r="X73" i="19" s="1"/>
  <c r="X74" i="19" s="1"/>
  <c r="X75" i="19" s="1"/>
  <c r="X76" i="19" s="1"/>
  <c r="X77" i="19" s="1"/>
  <c r="X78" i="19" s="1"/>
  <c r="X79" i="19" s="1"/>
  <c r="X80" i="19" s="1"/>
  <c r="X81" i="19" s="1"/>
  <c r="X82" i="19" s="1"/>
  <c r="X83" i="19" s="1"/>
  <c r="X84" i="19" s="1"/>
  <c r="X85" i="19" s="1"/>
  <c r="X86" i="19" s="1"/>
  <c r="X87" i="19" s="1"/>
  <c r="X88" i="19" s="1"/>
  <c r="X89" i="19" s="1"/>
  <c r="X90" i="19" s="1"/>
  <c r="X91" i="19" s="1"/>
  <c r="X92" i="19" s="1"/>
  <c r="X93" i="19" s="1"/>
  <c r="X94" i="19" s="1"/>
  <c r="X95" i="19" s="1"/>
  <c r="X96" i="19" s="1"/>
  <c r="X97" i="19" s="1"/>
  <c r="X98" i="19" s="1"/>
  <c r="X99" i="19" s="1"/>
  <c r="X100" i="19" s="1"/>
  <c r="X101" i="19" s="1"/>
  <c r="X102" i="19" s="1"/>
  <c r="X103" i="19" s="1"/>
  <c r="X104" i="19" s="1"/>
  <c r="X105" i="19" s="1"/>
  <c r="X106" i="19" s="1"/>
  <c r="X107" i="19" s="1"/>
  <c r="X108" i="19" s="1"/>
  <c r="X109" i="19" s="1"/>
  <c r="AB4" i="19"/>
  <c r="AB5" i="19" s="1"/>
  <c r="AB6" i="19" s="1"/>
  <c r="AB7" i="19" s="1"/>
  <c r="AB8" i="19" s="1"/>
  <c r="AB9" i="19" s="1"/>
  <c r="AB10" i="19" s="1"/>
  <c r="AB11" i="19" s="1"/>
  <c r="AB12" i="19" s="1"/>
  <c r="AB13" i="19" s="1"/>
  <c r="AB14" i="19" s="1"/>
  <c r="AB15" i="19" s="1"/>
  <c r="AB16" i="19" s="1"/>
  <c r="AB17" i="19" s="1"/>
  <c r="AB18" i="19" s="1"/>
  <c r="AB19" i="19" s="1"/>
  <c r="AB20" i="19" s="1"/>
  <c r="AB21" i="19" s="1"/>
  <c r="AB22" i="19" s="1"/>
  <c r="AB23" i="19" s="1"/>
  <c r="AB24" i="19" s="1"/>
  <c r="AB25" i="19" s="1"/>
  <c r="AB26" i="19" s="1"/>
  <c r="AB27" i="19" s="1"/>
  <c r="AB28" i="19" s="1"/>
  <c r="AB29" i="19" s="1"/>
  <c r="AB30" i="19" s="1"/>
  <c r="AB31" i="19" s="1"/>
  <c r="AB32" i="19" s="1"/>
  <c r="AB33" i="19" s="1"/>
  <c r="AB34" i="19" s="1"/>
  <c r="AB35" i="19" s="1"/>
  <c r="AB36" i="19" s="1"/>
  <c r="AB37" i="19" s="1"/>
  <c r="AB38" i="19" s="1"/>
  <c r="AB39" i="19" s="1"/>
  <c r="AB40" i="19" s="1"/>
  <c r="AB41" i="19" s="1"/>
  <c r="AB42" i="19" s="1"/>
  <c r="AB43" i="19" s="1"/>
  <c r="AB44" i="19" s="1"/>
  <c r="AB45" i="19" s="1"/>
  <c r="AB46" i="19" s="1"/>
  <c r="AB47" i="19" s="1"/>
  <c r="AB48" i="19" s="1"/>
  <c r="AB49" i="19" s="1"/>
  <c r="AB50" i="19" s="1"/>
  <c r="AB51" i="19" s="1"/>
  <c r="AB52" i="19" s="1"/>
  <c r="AB53" i="19" s="1"/>
  <c r="AB54" i="19" s="1"/>
  <c r="AB55" i="19" s="1"/>
  <c r="AB56" i="19" s="1"/>
  <c r="AB57" i="19" s="1"/>
  <c r="AB58" i="19" s="1"/>
  <c r="AB59" i="19" s="1"/>
  <c r="AB60" i="19" s="1"/>
  <c r="AB61" i="19" s="1"/>
  <c r="AB62" i="19" s="1"/>
  <c r="AB63" i="19" s="1"/>
  <c r="AB64" i="19" s="1"/>
  <c r="AB65" i="19" s="1"/>
  <c r="AB66" i="19" s="1"/>
  <c r="AB67" i="19" s="1"/>
  <c r="AB68" i="19" s="1"/>
  <c r="AB69" i="19" s="1"/>
  <c r="AB70" i="19" s="1"/>
  <c r="AB71" i="19" s="1"/>
  <c r="AB72" i="19" s="1"/>
  <c r="AB73" i="19" s="1"/>
  <c r="AB74" i="19" s="1"/>
  <c r="AB75" i="19" s="1"/>
  <c r="AB76" i="19" s="1"/>
  <c r="AB77" i="19" s="1"/>
  <c r="AB78" i="19" s="1"/>
  <c r="AB79" i="19" s="1"/>
  <c r="AB80" i="19" s="1"/>
  <c r="AB81" i="19" s="1"/>
  <c r="AB82" i="19" s="1"/>
  <c r="AB83" i="19" s="1"/>
  <c r="AB84" i="19" s="1"/>
  <c r="AB85" i="19" s="1"/>
  <c r="AB86" i="19" s="1"/>
  <c r="AB87" i="19" s="1"/>
  <c r="AB88" i="19" s="1"/>
  <c r="AB89" i="19" s="1"/>
  <c r="AB90" i="19" s="1"/>
  <c r="AB91" i="19" s="1"/>
  <c r="AB92" i="19" s="1"/>
  <c r="AB93" i="19" s="1"/>
  <c r="AB94" i="19" s="1"/>
  <c r="AB95" i="19" s="1"/>
  <c r="AB96" i="19" s="1"/>
  <c r="AB97" i="19" s="1"/>
  <c r="AB98" i="19" s="1"/>
  <c r="AB99" i="19" s="1"/>
  <c r="AB100" i="19" s="1"/>
  <c r="AB101" i="19" s="1"/>
  <c r="AB102" i="19" s="1"/>
  <c r="AB103" i="19" s="1"/>
  <c r="AB104" i="19" s="1"/>
  <c r="AB105" i="19" s="1"/>
  <c r="AB106" i="19" s="1"/>
  <c r="AB107" i="19" s="1"/>
  <c r="AB108" i="19" s="1"/>
  <c r="AB109" i="19" s="1"/>
  <c r="AF4" i="19"/>
  <c r="AF5" i="19" s="1"/>
  <c r="AF6" i="19" s="1"/>
  <c r="AF7" i="19" s="1"/>
  <c r="AF8" i="19" s="1"/>
  <c r="AF9" i="19" s="1"/>
  <c r="AF10" i="19" s="1"/>
  <c r="AF11" i="19" s="1"/>
  <c r="AF12" i="19" s="1"/>
  <c r="AF13" i="19" s="1"/>
  <c r="AF14" i="19" s="1"/>
  <c r="AF15" i="19" s="1"/>
  <c r="AF16" i="19" s="1"/>
  <c r="AF17" i="19" s="1"/>
  <c r="AF18" i="19" s="1"/>
  <c r="AF19" i="19" s="1"/>
  <c r="AF20" i="19" s="1"/>
  <c r="AF21" i="19" s="1"/>
  <c r="AF22" i="19" s="1"/>
  <c r="AF23" i="19" s="1"/>
  <c r="AF24" i="19" s="1"/>
  <c r="AF25" i="19" s="1"/>
  <c r="AF26" i="19" s="1"/>
  <c r="AF27" i="19" s="1"/>
  <c r="AF28" i="19" s="1"/>
  <c r="AF29" i="19" s="1"/>
  <c r="AF30" i="19" s="1"/>
  <c r="AF31" i="19" s="1"/>
  <c r="AF32" i="19" s="1"/>
  <c r="AF33" i="19" s="1"/>
  <c r="AF34" i="19" s="1"/>
  <c r="AF35" i="19" s="1"/>
  <c r="AF36" i="19" s="1"/>
  <c r="AF37" i="19" s="1"/>
  <c r="AF38" i="19" s="1"/>
  <c r="AF39" i="19" s="1"/>
  <c r="AF40" i="19" s="1"/>
  <c r="AF41" i="19" s="1"/>
  <c r="AF42" i="19" s="1"/>
  <c r="AF43" i="19" s="1"/>
  <c r="AF44" i="19" s="1"/>
  <c r="AF45" i="19" s="1"/>
  <c r="AF46" i="19" s="1"/>
  <c r="AF47" i="19" s="1"/>
  <c r="AF48" i="19" s="1"/>
  <c r="AF49" i="19" s="1"/>
  <c r="AF50" i="19" s="1"/>
  <c r="AF51" i="19" s="1"/>
  <c r="AF52" i="19" s="1"/>
  <c r="AF53" i="19" s="1"/>
  <c r="AF54" i="19" s="1"/>
  <c r="AF55" i="19" s="1"/>
  <c r="AF56" i="19" s="1"/>
  <c r="AF57" i="19" s="1"/>
  <c r="AF58" i="19" s="1"/>
  <c r="AF59" i="19" s="1"/>
  <c r="AF60" i="19" s="1"/>
  <c r="AF61" i="19" s="1"/>
  <c r="AF62" i="19" s="1"/>
  <c r="AF63" i="19" s="1"/>
  <c r="AF64" i="19" s="1"/>
  <c r="AF65" i="19" s="1"/>
  <c r="AF66" i="19" s="1"/>
  <c r="AF67" i="19" s="1"/>
  <c r="AF68" i="19" s="1"/>
  <c r="AF69" i="19" s="1"/>
  <c r="AF70" i="19" s="1"/>
  <c r="AF71" i="19" s="1"/>
  <c r="AF72" i="19" s="1"/>
  <c r="AF73" i="19" s="1"/>
  <c r="AF74" i="19" s="1"/>
  <c r="AF75" i="19" s="1"/>
  <c r="AF76" i="19" s="1"/>
  <c r="AF77" i="19" s="1"/>
  <c r="AF78" i="19" s="1"/>
  <c r="AF79" i="19" s="1"/>
  <c r="AF80" i="19" s="1"/>
  <c r="AF81" i="19" s="1"/>
  <c r="AF82" i="19" s="1"/>
  <c r="AF83" i="19" s="1"/>
  <c r="AF84" i="19" s="1"/>
  <c r="AF85" i="19" s="1"/>
  <c r="AF86" i="19" s="1"/>
  <c r="AF87" i="19" s="1"/>
  <c r="AF88" i="19" s="1"/>
  <c r="AF89" i="19" s="1"/>
  <c r="AF90" i="19" s="1"/>
  <c r="AF91" i="19" s="1"/>
  <c r="AF92" i="19" s="1"/>
  <c r="AF93" i="19" s="1"/>
  <c r="AF94" i="19" s="1"/>
  <c r="AF95" i="19" s="1"/>
  <c r="AF96" i="19" s="1"/>
  <c r="AF97" i="19" s="1"/>
  <c r="AF98" i="19" s="1"/>
  <c r="AF99" i="19" s="1"/>
  <c r="AF100" i="19" s="1"/>
  <c r="AF101" i="19" s="1"/>
  <c r="AF102" i="19" s="1"/>
  <c r="AF103" i="19" s="1"/>
  <c r="AF104" i="19" s="1"/>
  <c r="AF105" i="19" s="1"/>
  <c r="AF106" i="19" s="1"/>
  <c r="AF107" i="19" s="1"/>
  <c r="AF108" i="19" s="1"/>
  <c r="AF109" i="19" s="1"/>
  <c r="AJ4" i="19"/>
  <c r="AJ5" i="19" s="1"/>
  <c r="AJ6" i="19" s="1"/>
  <c r="AJ7" i="19" s="1"/>
  <c r="AJ8" i="19" s="1"/>
  <c r="AJ9" i="19" s="1"/>
  <c r="AJ10" i="19" s="1"/>
  <c r="AJ11" i="19" s="1"/>
  <c r="AJ12" i="19" s="1"/>
  <c r="AJ13" i="19" s="1"/>
  <c r="AJ14" i="19" s="1"/>
  <c r="AJ15" i="19" s="1"/>
  <c r="AJ16" i="19" s="1"/>
  <c r="AJ17" i="19" s="1"/>
  <c r="AJ18" i="19" s="1"/>
  <c r="AJ19" i="19" s="1"/>
  <c r="AJ20" i="19" s="1"/>
  <c r="AJ21" i="19" s="1"/>
  <c r="AJ22" i="19" s="1"/>
  <c r="AJ23" i="19" s="1"/>
  <c r="AJ24" i="19" s="1"/>
  <c r="AJ25" i="19" s="1"/>
  <c r="AJ26" i="19" s="1"/>
  <c r="AJ27" i="19" s="1"/>
  <c r="AJ28" i="19" s="1"/>
  <c r="AJ29" i="19" s="1"/>
  <c r="AJ30" i="19" s="1"/>
  <c r="AJ31" i="19" s="1"/>
  <c r="AJ32" i="19" s="1"/>
  <c r="AJ33" i="19" s="1"/>
  <c r="AJ34" i="19" s="1"/>
  <c r="AJ35" i="19" s="1"/>
  <c r="AJ36" i="19" s="1"/>
  <c r="AJ37" i="19" s="1"/>
  <c r="AJ38" i="19" s="1"/>
  <c r="AJ39" i="19" s="1"/>
  <c r="AJ40" i="19" s="1"/>
  <c r="AJ41" i="19" s="1"/>
  <c r="AJ42" i="19" s="1"/>
  <c r="AJ43" i="19" s="1"/>
  <c r="AJ44" i="19" s="1"/>
  <c r="AJ45" i="19" s="1"/>
  <c r="AJ46" i="19" s="1"/>
  <c r="AJ47" i="19" s="1"/>
  <c r="AJ48" i="19" s="1"/>
  <c r="AJ49" i="19" s="1"/>
  <c r="AJ50" i="19" s="1"/>
  <c r="AJ51" i="19" s="1"/>
  <c r="AJ52" i="19" s="1"/>
  <c r="AJ53" i="19" s="1"/>
  <c r="AJ54" i="19" s="1"/>
  <c r="AJ55" i="19" s="1"/>
  <c r="AJ56" i="19" s="1"/>
  <c r="AJ57" i="19" s="1"/>
  <c r="AJ58" i="19" s="1"/>
  <c r="AJ59" i="19" s="1"/>
  <c r="AJ60" i="19" s="1"/>
  <c r="AJ61" i="19" s="1"/>
  <c r="AJ62" i="19" s="1"/>
  <c r="AJ63" i="19" s="1"/>
  <c r="AJ64" i="19" s="1"/>
  <c r="AJ65" i="19" s="1"/>
  <c r="AJ66" i="19" s="1"/>
  <c r="AJ67" i="19" s="1"/>
  <c r="AJ68" i="19" s="1"/>
  <c r="AJ69" i="19" s="1"/>
  <c r="AJ70" i="19" s="1"/>
  <c r="AJ71" i="19" s="1"/>
  <c r="AJ72" i="19" s="1"/>
  <c r="AJ73" i="19" s="1"/>
  <c r="AJ74" i="19" s="1"/>
  <c r="AJ75" i="19" s="1"/>
  <c r="AJ76" i="19" s="1"/>
  <c r="AJ77" i="19" s="1"/>
  <c r="AJ78" i="19" s="1"/>
  <c r="AJ79" i="19" s="1"/>
  <c r="AJ80" i="19" s="1"/>
  <c r="AJ81" i="19" s="1"/>
  <c r="AJ82" i="19" s="1"/>
  <c r="AJ83" i="19" s="1"/>
  <c r="AJ84" i="19" s="1"/>
  <c r="AJ85" i="19" s="1"/>
  <c r="AJ86" i="19" s="1"/>
  <c r="AJ87" i="19" s="1"/>
  <c r="AJ88" i="19" s="1"/>
  <c r="AJ89" i="19" s="1"/>
  <c r="AJ90" i="19" s="1"/>
  <c r="AJ91" i="19" s="1"/>
  <c r="AJ92" i="19" s="1"/>
  <c r="AJ93" i="19" s="1"/>
  <c r="AJ94" i="19" s="1"/>
  <c r="AJ95" i="19" s="1"/>
  <c r="AJ96" i="19" s="1"/>
  <c r="AJ97" i="19" s="1"/>
  <c r="AJ98" i="19" s="1"/>
  <c r="AJ99" i="19" s="1"/>
  <c r="AJ100" i="19" s="1"/>
  <c r="AJ101" i="19" s="1"/>
  <c r="AJ102" i="19" s="1"/>
  <c r="AJ103" i="19" s="1"/>
  <c r="AJ104" i="19" s="1"/>
  <c r="AJ105" i="19" s="1"/>
  <c r="AJ106" i="19" s="1"/>
  <c r="AJ107" i="19" s="1"/>
  <c r="AJ108" i="19" s="1"/>
  <c r="AJ109" i="19" s="1"/>
  <c r="AN4" i="19"/>
  <c r="AN5" i="19" s="1"/>
  <c r="AN6" i="19" s="1"/>
  <c r="AN7" i="19" s="1"/>
  <c r="AN8" i="19" s="1"/>
  <c r="AN9" i="19" s="1"/>
  <c r="AN10" i="19" s="1"/>
  <c r="AN11" i="19" s="1"/>
  <c r="AN12" i="19" s="1"/>
  <c r="AN13" i="19" s="1"/>
  <c r="AN14" i="19" s="1"/>
  <c r="AN15" i="19" s="1"/>
  <c r="AN16" i="19" s="1"/>
  <c r="AN17" i="19" s="1"/>
  <c r="AN18" i="19" s="1"/>
  <c r="AN19" i="19" s="1"/>
  <c r="AN20" i="19" s="1"/>
  <c r="AN21" i="19" s="1"/>
  <c r="AN22" i="19" s="1"/>
  <c r="AN23" i="19" s="1"/>
  <c r="AN24" i="19" s="1"/>
  <c r="AN25" i="19" s="1"/>
  <c r="AN26" i="19" s="1"/>
  <c r="AN27" i="19" s="1"/>
  <c r="AN28" i="19" s="1"/>
  <c r="AN29" i="19" s="1"/>
  <c r="AN30" i="19" s="1"/>
  <c r="AN31" i="19" s="1"/>
  <c r="AN32" i="19" s="1"/>
  <c r="AN33" i="19" s="1"/>
  <c r="AN34" i="19" s="1"/>
  <c r="AN35" i="19" s="1"/>
  <c r="AN36" i="19" s="1"/>
  <c r="AN37" i="19" s="1"/>
  <c r="AN38" i="19" s="1"/>
  <c r="AN39" i="19" s="1"/>
  <c r="AN40" i="19" s="1"/>
  <c r="AN41" i="19" s="1"/>
  <c r="AN42" i="19" s="1"/>
  <c r="AN43" i="19" s="1"/>
  <c r="AN44" i="19" s="1"/>
  <c r="AN45" i="19" s="1"/>
  <c r="AN46" i="19" s="1"/>
  <c r="AN47" i="19" s="1"/>
  <c r="AN48" i="19" s="1"/>
  <c r="AN49" i="19" s="1"/>
  <c r="AN50" i="19" s="1"/>
  <c r="AN51" i="19" s="1"/>
  <c r="AN52" i="19" s="1"/>
  <c r="AN53" i="19" s="1"/>
  <c r="AN54" i="19" s="1"/>
  <c r="AN55" i="19" s="1"/>
  <c r="AN56" i="19" s="1"/>
  <c r="AN57" i="19" s="1"/>
  <c r="AN58" i="19" s="1"/>
  <c r="AN59" i="19" s="1"/>
  <c r="AN60" i="19" s="1"/>
  <c r="AN61" i="19" s="1"/>
  <c r="AN62" i="19" s="1"/>
  <c r="AN63" i="19" s="1"/>
  <c r="AN64" i="19" s="1"/>
  <c r="AN65" i="19" s="1"/>
  <c r="AN66" i="19" s="1"/>
  <c r="AN67" i="19" s="1"/>
  <c r="AN68" i="19" s="1"/>
  <c r="AN69" i="19" s="1"/>
  <c r="AN70" i="19" s="1"/>
  <c r="AN71" i="19" s="1"/>
  <c r="AN72" i="19" s="1"/>
  <c r="AN73" i="19" s="1"/>
  <c r="AN74" i="19" s="1"/>
  <c r="AN75" i="19" s="1"/>
  <c r="AN76" i="19" s="1"/>
  <c r="AN77" i="19" s="1"/>
  <c r="AN78" i="19" s="1"/>
  <c r="AN79" i="19" s="1"/>
  <c r="AN80" i="19" s="1"/>
  <c r="AN81" i="19" s="1"/>
  <c r="AN82" i="19" s="1"/>
  <c r="AN83" i="19" s="1"/>
  <c r="AN84" i="19" s="1"/>
  <c r="AN85" i="19" s="1"/>
  <c r="AN86" i="19" s="1"/>
  <c r="AN87" i="19" s="1"/>
  <c r="AN88" i="19" s="1"/>
  <c r="AN89" i="19" s="1"/>
  <c r="AN90" i="19" s="1"/>
  <c r="AN91" i="19" s="1"/>
  <c r="AN92" i="19" s="1"/>
  <c r="AN93" i="19" s="1"/>
  <c r="AN94" i="19" s="1"/>
  <c r="AN95" i="19" s="1"/>
  <c r="AN96" i="19" s="1"/>
  <c r="AN97" i="19" s="1"/>
  <c r="AN98" i="19" s="1"/>
  <c r="AN99" i="19" s="1"/>
  <c r="AN100" i="19" s="1"/>
  <c r="AN101" i="19" s="1"/>
  <c r="AN102" i="19" s="1"/>
  <c r="AN103" i="19" s="1"/>
  <c r="AN104" i="19" s="1"/>
  <c r="AN105" i="19" s="1"/>
  <c r="AN106" i="19" s="1"/>
  <c r="AN107" i="19" s="1"/>
  <c r="AN108" i="19" s="1"/>
  <c r="AN109" i="19" s="1"/>
  <c r="AR4" i="19"/>
  <c r="AR5" i="19" s="1"/>
  <c r="AR6" i="19" s="1"/>
  <c r="AR7" i="19" s="1"/>
  <c r="AR8" i="19" s="1"/>
  <c r="AR9" i="19" s="1"/>
  <c r="AR10" i="19" s="1"/>
  <c r="AR11" i="19" s="1"/>
  <c r="AR12" i="19" s="1"/>
  <c r="AR13" i="19" s="1"/>
  <c r="AR14" i="19" s="1"/>
  <c r="AR15" i="19" s="1"/>
  <c r="AR16" i="19" s="1"/>
  <c r="AR17" i="19" s="1"/>
  <c r="AR18" i="19" s="1"/>
  <c r="AR19" i="19" s="1"/>
  <c r="AR20" i="19" s="1"/>
  <c r="AR21" i="19" s="1"/>
  <c r="AR22" i="19" s="1"/>
  <c r="AR23" i="19" s="1"/>
  <c r="AR24" i="19" s="1"/>
  <c r="AR25" i="19" s="1"/>
  <c r="AR26" i="19" s="1"/>
  <c r="AR27" i="19" s="1"/>
  <c r="AR28" i="19" s="1"/>
  <c r="AR29" i="19" s="1"/>
  <c r="AR30" i="19" s="1"/>
  <c r="AR31" i="19" s="1"/>
  <c r="AR32" i="19" s="1"/>
  <c r="AR33" i="19" s="1"/>
  <c r="AR34" i="19" s="1"/>
  <c r="AR35" i="19" s="1"/>
  <c r="AR36" i="19" s="1"/>
  <c r="AR37" i="19" s="1"/>
  <c r="AR38" i="19" s="1"/>
  <c r="AR39" i="19" s="1"/>
  <c r="AR40" i="19" s="1"/>
  <c r="AR41" i="19" s="1"/>
  <c r="AR42" i="19" s="1"/>
  <c r="AR43" i="19" s="1"/>
  <c r="AR44" i="19" s="1"/>
  <c r="AR45" i="19" s="1"/>
  <c r="AR46" i="19" s="1"/>
  <c r="AR47" i="19" s="1"/>
  <c r="AR48" i="19" s="1"/>
  <c r="AR49" i="19" s="1"/>
  <c r="AR50" i="19" s="1"/>
  <c r="AR51" i="19" s="1"/>
  <c r="AR52" i="19" s="1"/>
  <c r="AR53" i="19" s="1"/>
  <c r="AR54" i="19" s="1"/>
  <c r="AR55" i="19" s="1"/>
  <c r="AR56" i="19" s="1"/>
  <c r="AR57" i="19" s="1"/>
  <c r="AR58" i="19" s="1"/>
  <c r="AR59" i="19" s="1"/>
  <c r="AR60" i="19" s="1"/>
  <c r="AR61" i="19" s="1"/>
  <c r="AR62" i="19" s="1"/>
  <c r="AR63" i="19" s="1"/>
  <c r="AR64" i="19" s="1"/>
  <c r="AR65" i="19" s="1"/>
  <c r="AR66" i="19" s="1"/>
  <c r="AR67" i="19" s="1"/>
  <c r="AR68" i="19" s="1"/>
  <c r="AR69" i="19" s="1"/>
  <c r="AR70" i="19" s="1"/>
  <c r="AR71" i="19" s="1"/>
  <c r="AR72" i="19" s="1"/>
  <c r="AR73" i="19" s="1"/>
  <c r="AR74" i="19" s="1"/>
  <c r="AR75" i="19" s="1"/>
  <c r="AR76" i="19" s="1"/>
  <c r="AR77" i="19" s="1"/>
  <c r="AR78" i="19" s="1"/>
  <c r="AR79" i="19" s="1"/>
  <c r="AR80" i="19" s="1"/>
  <c r="AR81" i="19" s="1"/>
  <c r="AR82" i="19" s="1"/>
  <c r="AR83" i="19" s="1"/>
  <c r="AR84" i="19" s="1"/>
  <c r="AR85" i="19" s="1"/>
  <c r="AR86" i="19" s="1"/>
  <c r="AR87" i="19" s="1"/>
  <c r="AR88" i="19" s="1"/>
  <c r="AR89" i="19" s="1"/>
  <c r="AR90" i="19" s="1"/>
  <c r="AR91" i="19" s="1"/>
  <c r="AR92" i="19" s="1"/>
  <c r="AR93" i="19" s="1"/>
  <c r="AR94" i="19" s="1"/>
  <c r="AR95" i="19" s="1"/>
  <c r="AR96" i="19" s="1"/>
  <c r="AR97" i="19" s="1"/>
  <c r="AR98" i="19" s="1"/>
  <c r="AR99" i="19" s="1"/>
  <c r="AR100" i="19" s="1"/>
  <c r="AR101" i="19" s="1"/>
  <c r="AR102" i="19" s="1"/>
  <c r="AR103" i="19" s="1"/>
  <c r="AR104" i="19" s="1"/>
  <c r="AR105" i="19" s="1"/>
  <c r="AR106" i="19" s="1"/>
  <c r="AR107" i="19" s="1"/>
  <c r="AR108" i="19" s="1"/>
  <c r="AR109" i="19" s="1"/>
  <c r="L6" i="19"/>
  <c r="L7" i="19" s="1"/>
  <c r="L8" i="19" s="1"/>
  <c r="L9" i="19" s="1"/>
  <c r="L10" i="19" s="1"/>
  <c r="L11" i="19" s="1"/>
  <c r="L12" i="19" s="1"/>
  <c r="L13" i="19" s="1"/>
  <c r="L14" i="19" s="1"/>
  <c r="L15" i="19" s="1"/>
  <c r="L16" i="19" s="1"/>
  <c r="L17" i="19" s="1"/>
  <c r="L18" i="19" s="1"/>
  <c r="L19" i="19" s="1"/>
  <c r="L20" i="19" s="1"/>
  <c r="L21" i="19" s="1"/>
  <c r="L22" i="19" s="1"/>
  <c r="L23" i="19" s="1"/>
  <c r="L24" i="19" s="1"/>
  <c r="L25" i="19" s="1"/>
  <c r="L26" i="19" s="1"/>
  <c r="L27" i="19" s="1"/>
  <c r="L28" i="19" s="1"/>
  <c r="L29" i="19" s="1"/>
  <c r="L30" i="19" s="1"/>
  <c r="L31" i="19" s="1"/>
  <c r="L32" i="19" s="1"/>
  <c r="L33" i="19" s="1"/>
  <c r="L34" i="19" s="1"/>
  <c r="L35" i="19" s="1"/>
  <c r="L36" i="19" s="1"/>
  <c r="L37" i="19" s="1"/>
  <c r="L38" i="19" s="1"/>
  <c r="L39" i="19" s="1"/>
  <c r="L40" i="19" s="1"/>
  <c r="L41" i="19" s="1"/>
  <c r="L42" i="19" s="1"/>
  <c r="L43" i="19" s="1"/>
  <c r="L44" i="19" s="1"/>
  <c r="L45" i="19" s="1"/>
  <c r="L46" i="19" s="1"/>
  <c r="L47" i="19" s="1"/>
  <c r="L48" i="19" s="1"/>
  <c r="L49" i="19" s="1"/>
  <c r="L50" i="19" s="1"/>
  <c r="L51" i="19" s="1"/>
  <c r="L52" i="19" s="1"/>
  <c r="L53" i="19" s="1"/>
  <c r="L54" i="19" s="1"/>
  <c r="L55" i="19" s="1"/>
  <c r="L56" i="19" s="1"/>
  <c r="L57" i="19" s="1"/>
  <c r="L58" i="19" s="1"/>
  <c r="L59" i="19" s="1"/>
  <c r="L60" i="19" s="1"/>
  <c r="L61" i="19" s="1"/>
  <c r="L62" i="19" s="1"/>
  <c r="L63" i="19" s="1"/>
  <c r="L64" i="19" s="1"/>
  <c r="L65" i="19" s="1"/>
  <c r="L66" i="19" s="1"/>
  <c r="L67" i="19" s="1"/>
  <c r="L68" i="19" s="1"/>
  <c r="L69" i="19" s="1"/>
  <c r="L70" i="19" s="1"/>
  <c r="L71" i="19" s="1"/>
  <c r="L72" i="19" s="1"/>
  <c r="L73" i="19" s="1"/>
  <c r="L74" i="19" s="1"/>
  <c r="L75" i="19" s="1"/>
  <c r="L76" i="19" s="1"/>
  <c r="L77" i="19" s="1"/>
  <c r="L78" i="19" s="1"/>
  <c r="L79" i="19" s="1"/>
  <c r="L80" i="19" s="1"/>
  <c r="L81" i="19" s="1"/>
  <c r="L82" i="19" s="1"/>
  <c r="L83" i="19" s="1"/>
  <c r="L84" i="19" s="1"/>
  <c r="L85" i="19" s="1"/>
  <c r="L86" i="19" s="1"/>
  <c r="L87" i="19" s="1"/>
  <c r="L88" i="19" s="1"/>
  <c r="L89" i="19" s="1"/>
  <c r="L90" i="19" s="1"/>
  <c r="L91" i="19" s="1"/>
  <c r="L92" i="19" s="1"/>
  <c r="L93" i="19" s="1"/>
  <c r="L94" i="19" s="1"/>
  <c r="L95" i="19" s="1"/>
  <c r="L96" i="19" s="1"/>
  <c r="L97" i="19" s="1"/>
  <c r="L98" i="19" s="1"/>
  <c r="L99" i="19" s="1"/>
  <c r="L100" i="19" s="1"/>
  <c r="L101" i="19" s="1"/>
  <c r="L102" i="19" s="1"/>
  <c r="L103" i="19" s="1"/>
  <c r="L104" i="19" s="1"/>
  <c r="L105" i="19" s="1"/>
  <c r="L106" i="19" s="1"/>
  <c r="L107" i="19" s="1"/>
  <c r="L108" i="19" s="1"/>
  <c r="L109" i="19" s="1"/>
  <c r="Q33" i="19"/>
  <c r="Q34" i="19" s="1"/>
  <c r="Q35" i="19" s="1"/>
  <c r="Q36" i="19" s="1"/>
  <c r="Q37" i="19" s="1"/>
  <c r="Q38" i="19" s="1"/>
  <c r="Q39" i="19" s="1"/>
  <c r="Q40" i="19" s="1"/>
  <c r="Q41" i="19" s="1"/>
  <c r="Q42" i="19" s="1"/>
  <c r="Q43" i="19" s="1"/>
  <c r="Q44" i="19" s="1"/>
  <c r="Q45" i="19" s="1"/>
  <c r="Q46" i="19" s="1"/>
  <c r="Q47" i="19" s="1"/>
  <c r="Q48" i="19" s="1"/>
  <c r="Q49" i="19" s="1"/>
  <c r="Q50" i="19" s="1"/>
  <c r="Q51" i="19" s="1"/>
  <c r="Q52" i="19" s="1"/>
  <c r="Q53" i="19" s="1"/>
  <c r="Q54" i="19" s="1"/>
  <c r="Q55" i="19" s="1"/>
  <c r="Q56" i="19" s="1"/>
  <c r="Q57" i="19" s="1"/>
  <c r="Q58" i="19" s="1"/>
  <c r="Q59" i="19" s="1"/>
  <c r="Q60" i="19" s="1"/>
  <c r="Q61" i="19" s="1"/>
  <c r="Q62" i="19" s="1"/>
  <c r="Q63" i="19" s="1"/>
  <c r="Q64" i="19" s="1"/>
  <c r="Q65" i="19" s="1"/>
  <c r="Q66" i="19" s="1"/>
  <c r="Q67" i="19" s="1"/>
  <c r="Q68" i="19" s="1"/>
  <c r="Q69" i="19" s="1"/>
  <c r="Q70" i="19" s="1"/>
  <c r="Q71" i="19" s="1"/>
  <c r="Q72" i="19" s="1"/>
  <c r="Q73" i="19" s="1"/>
  <c r="Q74" i="19" s="1"/>
  <c r="Q75" i="19" s="1"/>
  <c r="Q76" i="19" s="1"/>
  <c r="Q77" i="19" s="1"/>
  <c r="Q78" i="19" s="1"/>
  <c r="Q79" i="19" s="1"/>
  <c r="Q80" i="19" s="1"/>
  <c r="Q81" i="19" s="1"/>
  <c r="Q82" i="19" s="1"/>
  <c r="Q83" i="19" s="1"/>
  <c r="Q84" i="19" s="1"/>
  <c r="Q85" i="19" s="1"/>
  <c r="Q86" i="19" s="1"/>
  <c r="Q87" i="19" s="1"/>
  <c r="Q88" i="19" s="1"/>
  <c r="Q89" i="19" s="1"/>
  <c r="Q90" i="19" s="1"/>
  <c r="Q91" i="19" s="1"/>
  <c r="Q92" i="19" s="1"/>
  <c r="Q93" i="19" s="1"/>
  <c r="Q94" i="19" s="1"/>
  <c r="Q95" i="19" s="1"/>
  <c r="Q96" i="19" s="1"/>
  <c r="Q97" i="19" s="1"/>
  <c r="Q98" i="19" s="1"/>
  <c r="Q99" i="19" s="1"/>
  <c r="Q100" i="19" s="1"/>
  <c r="Q101" i="19" s="1"/>
  <c r="Q102" i="19" s="1"/>
  <c r="Q103" i="19" s="1"/>
  <c r="Q104" i="19" s="1"/>
  <c r="Q105" i="19" s="1"/>
  <c r="Q106" i="19" s="1"/>
  <c r="Q107" i="19" s="1"/>
  <c r="Q108" i="19" s="1"/>
  <c r="Q109" i="19" s="1"/>
  <c r="O35" i="19"/>
  <c r="O36" i="19" s="1"/>
  <c r="O37" i="19" s="1"/>
  <c r="O38" i="19" s="1"/>
  <c r="O39" i="19" s="1"/>
  <c r="O40" i="19" s="1"/>
  <c r="O41" i="19" s="1"/>
  <c r="O42" i="19" s="1"/>
  <c r="O43" i="19" s="1"/>
  <c r="O44" i="19" s="1"/>
  <c r="O45" i="19" s="1"/>
  <c r="O46" i="19" s="1"/>
  <c r="O47" i="19" s="1"/>
  <c r="O48" i="19" s="1"/>
  <c r="O49" i="19" s="1"/>
  <c r="O50" i="19" s="1"/>
  <c r="O51" i="19" s="1"/>
  <c r="O52" i="19" s="1"/>
  <c r="O53" i="19" s="1"/>
  <c r="O54" i="19" s="1"/>
  <c r="O55" i="19" s="1"/>
  <c r="O56" i="19" s="1"/>
  <c r="O57" i="19" s="1"/>
  <c r="O58" i="19" s="1"/>
  <c r="O59" i="19" s="1"/>
  <c r="O60" i="19" s="1"/>
  <c r="O61" i="19" s="1"/>
  <c r="O62" i="19" s="1"/>
  <c r="O63" i="19" s="1"/>
  <c r="O64" i="19" s="1"/>
  <c r="O65" i="19" s="1"/>
  <c r="O66" i="19" s="1"/>
  <c r="O67" i="19" s="1"/>
  <c r="O68" i="19" s="1"/>
  <c r="O69" i="19" s="1"/>
  <c r="O70" i="19" s="1"/>
  <c r="O71" i="19" s="1"/>
  <c r="O72" i="19" s="1"/>
  <c r="O73" i="19" s="1"/>
  <c r="O74" i="19" s="1"/>
  <c r="O75" i="19" s="1"/>
  <c r="O76" i="19" s="1"/>
  <c r="O77" i="19" s="1"/>
  <c r="O78" i="19" s="1"/>
  <c r="O79" i="19" s="1"/>
  <c r="O80" i="19" s="1"/>
  <c r="O81" i="19" s="1"/>
  <c r="O82" i="19" s="1"/>
  <c r="O83" i="19" s="1"/>
  <c r="O84" i="19" s="1"/>
  <c r="O85" i="19" s="1"/>
  <c r="O86" i="19" s="1"/>
  <c r="O87" i="19" s="1"/>
  <c r="O88" i="19" s="1"/>
  <c r="O89" i="19" s="1"/>
  <c r="O90" i="19" s="1"/>
  <c r="O91" i="19" s="1"/>
  <c r="O92" i="19" s="1"/>
  <c r="O93" i="19" s="1"/>
  <c r="O94" i="19" s="1"/>
  <c r="O95" i="19" s="1"/>
  <c r="O96" i="19" s="1"/>
  <c r="O97" i="19" s="1"/>
  <c r="O98" i="19" s="1"/>
  <c r="O99" i="19" s="1"/>
  <c r="O100" i="19" s="1"/>
  <c r="O101" i="19" s="1"/>
  <c r="O102" i="19" s="1"/>
  <c r="O103" i="19" s="1"/>
  <c r="O104" i="19" s="1"/>
  <c r="O105" i="19" s="1"/>
  <c r="O106" i="19" s="1"/>
  <c r="O107" i="19" s="1"/>
  <c r="O108" i="19" s="1"/>
  <c r="O109" i="19" s="1"/>
  <c r="M37" i="19"/>
  <c r="M38" i="19" s="1"/>
  <c r="M39" i="19" s="1"/>
  <c r="M40" i="19" s="1"/>
  <c r="M41" i="19" s="1"/>
  <c r="M42" i="19" s="1"/>
  <c r="M43" i="19" s="1"/>
  <c r="M44" i="19" s="1"/>
  <c r="M45" i="19" s="1"/>
  <c r="M46" i="19" s="1"/>
  <c r="M47" i="19" s="1"/>
  <c r="M48" i="19" s="1"/>
  <c r="M49" i="19" s="1"/>
  <c r="M50" i="19" s="1"/>
  <c r="M51" i="19" s="1"/>
  <c r="M52" i="19" s="1"/>
  <c r="M53" i="19" s="1"/>
  <c r="M54" i="19" s="1"/>
  <c r="M55" i="19" s="1"/>
  <c r="M56" i="19" s="1"/>
  <c r="M57" i="19" s="1"/>
  <c r="M58" i="19" s="1"/>
  <c r="M59" i="19" s="1"/>
  <c r="M60" i="19" s="1"/>
  <c r="M61" i="19" s="1"/>
  <c r="M62" i="19" s="1"/>
  <c r="M63" i="19" s="1"/>
  <c r="M64" i="19" s="1"/>
  <c r="M65" i="19" s="1"/>
  <c r="M66" i="19" s="1"/>
  <c r="M67" i="19" s="1"/>
  <c r="M68" i="19" s="1"/>
  <c r="M69" i="19" s="1"/>
  <c r="M70" i="19" s="1"/>
  <c r="M71" i="19" s="1"/>
  <c r="M72" i="19" s="1"/>
  <c r="M73" i="19" s="1"/>
  <c r="M74" i="19" s="1"/>
  <c r="M75" i="19" s="1"/>
  <c r="M76" i="19" s="1"/>
  <c r="M77" i="19" s="1"/>
  <c r="M78" i="19" s="1"/>
  <c r="M79" i="19" s="1"/>
  <c r="M80" i="19" s="1"/>
  <c r="M81" i="19" s="1"/>
  <c r="M82" i="19" s="1"/>
  <c r="M83" i="19" s="1"/>
  <c r="M84" i="19" s="1"/>
  <c r="M85" i="19" s="1"/>
  <c r="M86" i="19" s="1"/>
  <c r="M87" i="19" s="1"/>
  <c r="M88" i="19" s="1"/>
  <c r="M89" i="19" s="1"/>
  <c r="M90" i="19" s="1"/>
  <c r="M91" i="19" s="1"/>
  <c r="M92" i="19" s="1"/>
  <c r="M93" i="19" s="1"/>
  <c r="M94" i="19" s="1"/>
  <c r="M95" i="19" s="1"/>
  <c r="M96" i="19" s="1"/>
  <c r="M97" i="19" s="1"/>
  <c r="M98" i="19" s="1"/>
  <c r="M99" i="19" s="1"/>
  <c r="M100" i="19" s="1"/>
  <c r="M101" i="19" s="1"/>
  <c r="M102" i="19" s="1"/>
  <c r="M103" i="19" s="1"/>
  <c r="M104" i="19" s="1"/>
  <c r="M105" i="19" s="1"/>
  <c r="M106" i="19" s="1"/>
  <c r="M107" i="19" s="1"/>
  <c r="M108" i="19" s="1"/>
  <c r="M109" i="19" s="1"/>
  <c r="T52" i="19"/>
  <c r="T53" i="19" s="1"/>
  <c r="T54" i="19" s="1"/>
  <c r="T55" i="19" s="1"/>
  <c r="T56" i="19" s="1"/>
  <c r="T57" i="19" s="1"/>
  <c r="T58" i="19" s="1"/>
  <c r="T59" i="19" s="1"/>
  <c r="T60" i="19" s="1"/>
  <c r="T61" i="19" s="1"/>
  <c r="T62" i="19" s="1"/>
  <c r="T63" i="19" s="1"/>
  <c r="T64" i="19" s="1"/>
  <c r="T65" i="19" s="1"/>
  <c r="T66" i="19" s="1"/>
  <c r="T67" i="19" s="1"/>
  <c r="T68" i="19" s="1"/>
  <c r="T69" i="19" s="1"/>
  <c r="T70" i="19" s="1"/>
  <c r="T71" i="19" s="1"/>
  <c r="T72" i="19" s="1"/>
  <c r="T73" i="19" s="1"/>
  <c r="T74" i="19" s="1"/>
  <c r="T75" i="19" s="1"/>
  <c r="T76" i="19" s="1"/>
  <c r="T77" i="19" s="1"/>
  <c r="T78" i="19" s="1"/>
  <c r="T79" i="19" s="1"/>
  <c r="T80" i="19" s="1"/>
  <c r="T81" i="19" s="1"/>
  <c r="T82" i="19" s="1"/>
  <c r="T83" i="19" s="1"/>
  <c r="T84" i="19" s="1"/>
  <c r="T85" i="19" s="1"/>
  <c r="T86" i="19" s="1"/>
  <c r="T87" i="19" s="1"/>
  <c r="T88" i="19" s="1"/>
  <c r="T89" i="19" s="1"/>
  <c r="T90" i="19" s="1"/>
  <c r="T91" i="19" s="1"/>
  <c r="T92" i="19" s="1"/>
  <c r="T93" i="19" s="1"/>
  <c r="T94" i="19" s="1"/>
  <c r="T95" i="19" s="1"/>
  <c r="T96" i="19" s="1"/>
  <c r="T97" i="19" s="1"/>
  <c r="T98" i="19" s="1"/>
  <c r="T99" i="19" s="1"/>
  <c r="T100" i="19" s="1"/>
  <c r="T101" i="19" s="1"/>
  <c r="T102" i="19" s="1"/>
  <c r="T103" i="19" s="1"/>
  <c r="T104" i="19" s="1"/>
  <c r="T105" i="19" s="1"/>
  <c r="T106" i="19" s="1"/>
  <c r="T107" i="19" s="1"/>
  <c r="T108" i="19" s="1"/>
  <c r="T109" i="19" s="1"/>
  <c r="J3" i="19"/>
  <c r="J4" i="19" s="1"/>
  <c r="J5" i="19" s="1"/>
  <c r="J6" i="19" s="1"/>
  <c r="J7" i="19" s="1"/>
  <c r="J8" i="19" s="1"/>
  <c r="J9" i="19" s="1"/>
  <c r="J10" i="19" s="1"/>
  <c r="J11" i="19" s="1"/>
  <c r="J12" i="19" s="1"/>
  <c r="J13" i="19" s="1"/>
  <c r="J14" i="19" s="1"/>
  <c r="J15" i="19" s="1"/>
  <c r="J16" i="19" s="1"/>
  <c r="J17" i="19" s="1"/>
  <c r="J18" i="19" s="1"/>
  <c r="J19" i="19" s="1"/>
  <c r="J20" i="19" s="1"/>
  <c r="J21" i="19" s="1"/>
  <c r="J22" i="19" s="1"/>
  <c r="J23" i="19" s="1"/>
  <c r="J24" i="19" s="1"/>
  <c r="J25" i="19" s="1"/>
  <c r="J26" i="19" s="1"/>
  <c r="J27" i="19" s="1"/>
  <c r="J28" i="19" s="1"/>
  <c r="J29" i="19" s="1"/>
  <c r="J30" i="19" s="1"/>
  <c r="J31" i="19" s="1"/>
  <c r="J32" i="19" s="1"/>
  <c r="J33" i="19" s="1"/>
  <c r="J34" i="19" s="1"/>
  <c r="J35" i="19" s="1"/>
  <c r="J36" i="19" s="1"/>
  <c r="J37" i="19" s="1"/>
  <c r="J38" i="19" s="1"/>
  <c r="J39" i="19" s="1"/>
  <c r="J40" i="19" s="1"/>
  <c r="J41" i="19" s="1"/>
  <c r="J42" i="19" s="1"/>
  <c r="J43" i="19" s="1"/>
  <c r="J44" i="19" s="1"/>
  <c r="J45" i="19" s="1"/>
  <c r="J46" i="19" s="1"/>
  <c r="J47" i="19" s="1"/>
  <c r="J48" i="19" s="1"/>
  <c r="J49" i="19" s="1"/>
  <c r="J50" i="19" s="1"/>
  <c r="J51" i="19" s="1"/>
  <c r="J52" i="19" s="1"/>
  <c r="J53" i="19" s="1"/>
  <c r="J54" i="19" s="1"/>
  <c r="J55" i="19" s="1"/>
  <c r="J56" i="19" s="1"/>
  <c r="J57" i="19" s="1"/>
  <c r="J58" i="19" s="1"/>
  <c r="J59" i="19" s="1"/>
  <c r="J60" i="19" s="1"/>
  <c r="J61" i="19" s="1"/>
  <c r="J62" i="19" s="1"/>
  <c r="J63" i="19" s="1"/>
  <c r="J64" i="19" s="1"/>
  <c r="J65" i="19" s="1"/>
  <c r="J66" i="19" s="1"/>
  <c r="J67" i="19" s="1"/>
  <c r="J68" i="19" s="1"/>
  <c r="J69" i="19" s="1"/>
  <c r="J70" i="19" s="1"/>
  <c r="J71" i="19" s="1"/>
  <c r="J72" i="19" s="1"/>
  <c r="J73" i="19" s="1"/>
  <c r="J74" i="19" s="1"/>
  <c r="J75" i="19" s="1"/>
  <c r="J76" i="19" s="1"/>
  <c r="J77" i="19" s="1"/>
  <c r="J78" i="19" s="1"/>
  <c r="J79" i="19" s="1"/>
  <c r="J80" i="19" s="1"/>
  <c r="J81" i="19" s="1"/>
  <c r="J82" i="19" s="1"/>
  <c r="J83" i="19" s="1"/>
  <c r="J84" i="19" s="1"/>
  <c r="J85" i="19" s="1"/>
  <c r="J86" i="19" s="1"/>
  <c r="J87" i="19" s="1"/>
  <c r="J88" i="19" s="1"/>
  <c r="J89" i="19" s="1"/>
  <c r="J90" i="19" s="1"/>
  <c r="J91" i="19" s="1"/>
  <c r="J92" i="19" s="1"/>
  <c r="J93" i="19" s="1"/>
  <c r="J94" i="19" s="1"/>
  <c r="J95" i="19" s="1"/>
  <c r="J96" i="19" s="1"/>
  <c r="J97" i="19" s="1"/>
  <c r="J98" i="19" s="1"/>
  <c r="J99" i="19" s="1"/>
  <c r="J100" i="19" s="1"/>
  <c r="J101" i="19" s="1"/>
  <c r="J102" i="19" s="1"/>
  <c r="J103" i="19" s="1"/>
  <c r="J104" i="19" s="1"/>
  <c r="J105" i="19" s="1"/>
  <c r="J106" i="19" s="1"/>
  <c r="J107" i="19" s="1"/>
  <c r="J108" i="19" s="1"/>
  <c r="J109" i="19" s="1"/>
  <c r="K3" i="19"/>
  <c r="K4" i="19" s="1"/>
  <c r="K5" i="19" s="1"/>
  <c r="K6" i="19" s="1"/>
  <c r="K7" i="19" s="1"/>
  <c r="K8" i="19" s="1"/>
  <c r="K9" i="19" s="1"/>
  <c r="K10" i="19" s="1"/>
  <c r="K11" i="19" s="1"/>
  <c r="K12" i="19" s="1"/>
  <c r="K13" i="19" s="1"/>
  <c r="K14" i="19" s="1"/>
  <c r="K15" i="19" s="1"/>
  <c r="K16" i="19" s="1"/>
  <c r="K17" i="19" s="1"/>
  <c r="K18" i="19" s="1"/>
  <c r="K19" i="19" s="1"/>
  <c r="K20" i="19" s="1"/>
  <c r="K21" i="19" s="1"/>
  <c r="K22" i="19" s="1"/>
  <c r="K23" i="19" s="1"/>
  <c r="K24" i="19" s="1"/>
  <c r="K25" i="19" s="1"/>
  <c r="K26" i="19" s="1"/>
  <c r="K27" i="19" s="1"/>
  <c r="K28" i="19" s="1"/>
  <c r="K29" i="19" s="1"/>
  <c r="K30" i="19" s="1"/>
  <c r="K31" i="19" s="1"/>
  <c r="K32" i="19" s="1"/>
  <c r="K33" i="19" s="1"/>
  <c r="K34" i="19" s="1"/>
  <c r="K35" i="19" s="1"/>
  <c r="K36" i="19" s="1"/>
  <c r="K37" i="19" s="1"/>
  <c r="K38" i="19" s="1"/>
  <c r="K39" i="19" s="1"/>
  <c r="K40" i="19" s="1"/>
  <c r="K41" i="19" s="1"/>
  <c r="K42" i="19" s="1"/>
  <c r="K43" i="19" s="1"/>
  <c r="K44" i="19" s="1"/>
  <c r="K45" i="19" s="1"/>
  <c r="K46" i="19" s="1"/>
  <c r="K47" i="19" s="1"/>
  <c r="K48" i="19" s="1"/>
  <c r="K49" i="19" s="1"/>
  <c r="K50" i="19" s="1"/>
  <c r="K51" i="19" s="1"/>
  <c r="K52" i="19" s="1"/>
  <c r="K53" i="19" s="1"/>
  <c r="K54" i="19" s="1"/>
  <c r="K55" i="19" s="1"/>
  <c r="K56" i="19" s="1"/>
  <c r="K57" i="19" s="1"/>
  <c r="K58" i="19" s="1"/>
  <c r="K59" i="19" s="1"/>
  <c r="K60" i="19" s="1"/>
  <c r="K61" i="19" s="1"/>
  <c r="K62" i="19" s="1"/>
  <c r="K63" i="19" s="1"/>
  <c r="K64" i="19" s="1"/>
  <c r="K65" i="19" s="1"/>
  <c r="K66" i="19" s="1"/>
  <c r="K67" i="19" s="1"/>
  <c r="K68" i="19" s="1"/>
  <c r="K69" i="19" s="1"/>
  <c r="K70" i="19" s="1"/>
  <c r="K71" i="19" s="1"/>
  <c r="K72" i="19" s="1"/>
  <c r="K73" i="19" s="1"/>
  <c r="K74" i="19" s="1"/>
  <c r="K75" i="19" s="1"/>
  <c r="K76" i="19" s="1"/>
  <c r="K77" i="19" s="1"/>
  <c r="K78" i="19" s="1"/>
  <c r="K79" i="19" s="1"/>
  <c r="K80" i="19" s="1"/>
  <c r="K81" i="19" s="1"/>
  <c r="K82" i="19" s="1"/>
  <c r="K83" i="19" s="1"/>
  <c r="K84" i="19" s="1"/>
  <c r="K85" i="19" s="1"/>
  <c r="K86" i="19" s="1"/>
  <c r="K87" i="19" s="1"/>
  <c r="K88" i="19" s="1"/>
  <c r="K89" i="19" s="1"/>
  <c r="K90" i="19" s="1"/>
  <c r="K91" i="19" s="1"/>
  <c r="K92" i="19" s="1"/>
  <c r="K93" i="19" s="1"/>
  <c r="K94" i="19" s="1"/>
  <c r="K95" i="19" s="1"/>
  <c r="K96" i="19" s="1"/>
  <c r="K97" i="19" s="1"/>
  <c r="K98" i="19" s="1"/>
  <c r="K99" i="19" s="1"/>
  <c r="K100" i="19" s="1"/>
  <c r="K101" i="19" s="1"/>
  <c r="K102" i="19" s="1"/>
  <c r="K103" i="19" s="1"/>
  <c r="K104" i="19" s="1"/>
  <c r="K105" i="19" s="1"/>
  <c r="K106" i="19" s="1"/>
  <c r="K107" i="19" s="1"/>
  <c r="K108" i="19" s="1"/>
  <c r="K109" i="19" s="1"/>
  <c r="L3" i="19"/>
  <c r="M3" i="19"/>
  <c r="M4" i="19" s="1"/>
  <c r="M5" i="19" s="1"/>
  <c r="M6" i="19" s="1"/>
  <c r="M7" i="19" s="1"/>
  <c r="M8" i="19" s="1"/>
  <c r="M9" i="19" s="1"/>
  <c r="M10" i="19" s="1"/>
  <c r="M11" i="19" s="1"/>
  <c r="M12" i="19" s="1"/>
  <c r="M13" i="19" s="1"/>
  <c r="M14" i="19" s="1"/>
  <c r="M15" i="19" s="1"/>
  <c r="M16" i="19" s="1"/>
  <c r="M17" i="19" s="1"/>
  <c r="M18" i="19" s="1"/>
  <c r="M19" i="19" s="1"/>
  <c r="M20" i="19" s="1"/>
  <c r="M21" i="19" s="1"/>
  <c r="M22" i="19" s="1"/>
  <c r="M23" i="19" s="1"/>
  <c r="M24" i="19" s="1"/>
  <c r="M25" i="19" s="1"/>
  <c r="M26" i="19" s="1"/>
  <c r="M27" i="19" s="1"/>
  <c r="M28" i="19" s="1"/>
  <c r="M29" i="19" s="1"/>
  <c r="M30" i="19" s="1"/>
  <c r="M31" i="19" s="1"/>
  <c r="M32" i="19" s="1"/>
  <c r="M33" i="19" s="1"/>
  <c r="M34" i="19" s="1"/>
  <c r="M35" i="19" s="1"/>
  <c r="M36" i="19" s="1"/>
  <c r="N3" i="19"/>
  <c r="N4" i="19" s="1"/>
  <c r="N5" i="19" s="1"/>
  <c r="N6" i="19" s="1"/>
  <c r="N7" i="19" s="1"/>
  <c r="N8" i="19" s="1"/>
  <c r="N9" i="19" s="1"/>
  <c r="N10" i="19" s="1"/>
  <c r="N11" i="19" s="1"/>
  <c r="N12" i="19" s="1"/>
  <c r="N13" i="19" s="1"/>
  <c r="N14" i="19" s="1"/>
  <c r="N15" i="19" s="1"/>
  <c r="N16" i="19" s="1"/>
  <c r="N17" i="19" s="1"/>
  <c r="N18" i="19" s="1"/>
  <c r="N19" i="19" s="1"/>
  <c r="N20" i="19" s="1"/>
  <c r="N21" i="19" s="1"/>
  <c r="N22" i="19" s="1"/>
  <c r="N23" i="19" s="1"/>
  <c r="N24" i="19" s="1"/>
  <c r="N25" i="19" s="1"/>
  <c r="N26" i="19" s="1"/>
  <c r="N27" i="19" s="1"/>
  <c r="N28" i="19" s="1"/>
  <c r="N29" i="19" s="1"/>
  <c r="N30" i="19" s="1"/>
  <c r="N31" i="19" s="1"/>
  <c r="N32" i="19" s="1"/>
  <c r="N33" i="19" s="1"/>
  <c r="N34" i="19" s="1"/>
  <c r="N35" i="19" s="1"/>
  <c r="N36" i="19" s="1"/>
  <c r="N37" i="19" s="1"/>
  <c r="N38" i="19" s="1"/>
  <c r="N39" i="19" s="1"/>
  <c r="N40" i="19" s="1"/>
  <c r="N41" i="19" s="1"/>
  <c r="N42" i="19" s="1"/>
  <c r="N43" i="19" s="1"/>
  <c r="N44" i="19" s="1"/>
  <c r="N45" i="19" s="1"/>
  <c r="N46" i="19" s="1"/>
  <c r="N47" i="19" s="1"/>
  <c r="N48" i="19" s="1"/>
  <c r="N49" i="19" s="1"/>
  <c r="N50" i="19" s="1"/>
  <c r="N51" i="19" s="1"/>
  <c r="N52" i="19" s="1"/>
  <c r="N53" i="19" s="1"/>
  <c r="N54" i="19" s="1"/>
  <c r="N55" i="19" s="1"/>
  <c r="N56" i="19" s="1"/>
  <c r="N57" i="19" s="1"/>
  <c r="N58" i="19" s="1"/>
  <c r="N59" i="19" s="1"/>
  <c r="N60" i="19" s="1"/>
  <c r="N61" i="19" s="1"/>
  <c r="N62" i="19" s="1"/>
  <c r="N63" i="19" s="1"/>
  <c r="N64" i="19" s="1"/>
  <c r="N65" i="19" s="1"/>
  <c r="N66" i="19" s="1"/>
  <c r="N67" i="19" s="1"/>
  <c r="N68" i="19" s="1"/>
  <c r="N69" i="19" s="1"/>
  <c r="N70" i="19" s="1"/>
  <c r="N71" i="19" s="1"/>
  <c r="N72" i="19" s="1"/>
  <c r="N73" i="19" s="1"/>
  <c r="N74" i="19" s="1"/>
  <c r="N75" i="19" s="1"/>
  <c r="N76" i="19" s="1"/>
  <c r="N77" i="19" s="1"/>
  <c r="N78" i="19" s="1"/>
  <c r="N79" i="19" s="1"/>
  <c r="N80" i="19" s="1"/>
  <c r="N81" i="19" s="1"/>
  <c r="N82" i="19" s="1"/>
  <c r="N83" i="19" s="1"/>
  <c r="N84" i="19" s="1"/>
  <c r="N85" i="19" s="1"/>
  <c r="N86" i="19" s="1"/>
  <c r="N87" i="19" s="1"/>
  <c r="N88" i="19" s="1"/>
  <c r="N89" i="19" s="1"/>
  <c r="N90" i="19" s="1"/>
  <c r="N91" i="19" s="1"/>
  <c r="N92" i="19" s="1"/>
  <c r="N93" i="19" s="1"/>
  <c r="N94" i="19" s="1"/>
  <c r="N95" i="19" s="1"/>
  <c r="N96" i="19" s="1"/>
  <c r="N97" i="19" s="1"/>
  <c r="N98" i="19" s="1"/>
  <c r="N99" i="19" s="1"/>
  <c r="N100" i="19" s="1"/>
  <c r="N101" i="19" s="1"/>
  <c r="N102" i="19" s="1"/>
  <c r="N103" i="19" s="1"/>
  <c r="N104" i="19" s="1"/>
  <c r="N105" i="19" s="1"/>
  <c r="N106" i="19" s="1"/>
  <c r="N107" i="19" s="1"/>
  <c r="N108" i="19" s="1"/>
  <c r="N109" i="19" s="1"/>
  <c r="O3" i="19"/>
  <c r="O4" i="19" s="1"/>
  <c r="O5" i="19" s="1"/>
  <c r="O6" i="19" s="1"/>
  <c r="O7" i="19" s="1"/>
  <c r="O8" i="19" s="1"/>
  <c r="O9" i="19" s="1"/>
  <c r="O10" i="19" s="1"/>
  <c r="O11" i="19" s="1"/>
  <c r="O12" i="19" s="1"/>
  <c r="O13" i="19" s="1"/>
  <c r="O14" i="19" s="1"/>
  <c r="O15" i="19" s="1"/>
  <c r="O16" i="19" s="1"/>
  <c r="O17" i="19" s="1"/>
  <c r="O18" i="19" s="1"/>
  <c r="O19" i="19" s="1"/>
  <c r="O20" i="19" s="1"/>
  <c r="O21" i="19" s="1"/>
  <c r="O22" i="19" s="1"/>
  <c r="O23" i="19" s="1"/>
  <c r="O24" i="19" s="1"/>
  <c r="O25" i="19" s="1"/>
  <c r="O26" i="19" s="1"/>
  <c r="O27" i="19" s="1"/>
  <c r="O28" i="19" s="1"/>
  <c r="O29" i="19" s="1"/>
  <c r="O30" i="19" s="1"/>
  <c r="O31" i="19" s="1"/>
  <c r="O32" i="19" s="1"/>
  <c r="O33" i="19" s="1"/>
  <c r="O34" i="19" s="1"/>
  <c r="P3" i="19"/>
  <c r="Q3" i="19"/>
  <c r="Q4" i="19" s="1"/>
  <c r="Q5" i="19" s="1"/>
  <c r="Q6" i="19" s="1"/>
  <c r="Q7" i="19" s="1"/>
  <c r="Q8" i="19" s="1"/>
  <c r="Q9" i="19" s="1"/>
  <c r="Q10" i="19" s="1"/>
  <c r="Q11" i="19" s="1"/>
  <c r="Q12" i="19" s="1"/>
  <c r="Q13" i="19" s="1"/>
  <c r="Q14" i="19" s="1"/>
  <c r="Q15" i="19" s="1"/>
  <c r="Q16" i="19" s="1"/>
  <c r="Q17" i="19" s="1"/>
  <c r="Q18" i="19" s="1"/>
  <c r="Q19" i="19" s="1"/>
  <c r="Q20" i="19" s="1"/>
  <c r="Q21" i="19" s="1"/>
  <c r="Q22" i="19" s="1"/>
  <c r="Q23" i="19" s="1"/>
  <c r="Q24" i="19" s="1"/>
  <c r="Q25" i="19" s="1"/>
  <c r="Q26" i="19" s="1"/>
  <c r="Q27" i="19" s="1"/>
  <c r="Q28" i="19" s="1"/>
  <c r="Q29" i="19" s="1"/>
  <c r="Q30" i="19" s="1"/>
  <c r="Q31" i="19" s="1"/>
  <c r="Q32" i="19" s="1"/>
  <c r="R3" i="19"/>
  <c r="R4" i="19" s="1"/>
  <c r="R5" i="19" s="1"/>
  <c r="R6" i="19" s="1"/>
  <c r="R7" i="19" s="1"/>
  <c r="R8" i="19" s="1"/>
  <c r="R9" i="19" s="1"/>
  <c r="R10" i="19" s="1"/>
  <c r="R11" i="19" s="1"/>
  <c r="R12" i="19" s="1"/>
  <c r="R13" i="19" s="1"/>
  <c r="R14" i="19" s="1"/>
  <c r="R15" i="19" s="1"/>
  <c r="R16" i="19" s="1"/>
  <c r="R17" i="19" s="1"/>
  <c r="R18" i="19" s="1"/>
  <c r="R19" i="19" s="1"/>
  <c r="R20" i="19" s="1"/>
  <c r="R21" i="19" s="1"/>
  <c r="R22" i="19" s="1"/>
  <c r="R23" i="19" s="1"/>
  <c r="R24" i="19" s="1"/>
  <c r="R25" i="19" s="1"/>
  <c r="R26" i="19" s="1"/>
  <c r="R27" i="19" s="1"/>
  <c r="R28" i="19" s="1"/>
  <c r="R29" i="19" s="1"/>
  <c r="R30" i="19" s="1"/>
  <c r="R31" i="19" s="1"/>
  <c r="R32" i="19" s="1"/>
  <c r="R33" i="19" s="1"/>
  <c r="R34" i="19" s="1"/>
  <c r="R35" i="19" s="1"/>
  <c r="R36" i="19" s="1"/>
  <c r="R37" i="19" s="1"/>
  <c r="R38" i="19" s="1"/>
  <c r="R39" i="19" s="1"/>
  <c r="R40" i="19" s="1"/>
  <c r="R41" i="19" s="1"/>
  <c r="R42" i="19" s="1"/>
  <c r="R43" i="19" s="1"/>
  <c r="R44" i="19" s="1"/>
  <c r="R45" i="19" s="1"/>
  <c r="R46" i="19" s="1"/>
  <c r="R47" i="19" s="1"/>
  <c r="R48" i="19" s="1"/>
  <c r="R49" i="19" s="1"/>
  <c r="R50" i="19" s="1"/>
  <c r="R51" i="19" s="1"/>
  <c r="R52" i="19" s="1"/>
  <c r="R53" i="19" s="1"/>
  <c r="R54" i="19" s="1"/>
  <c r="R55" i="19" s="1"/>
  <c r="R56" i="19" s="1"/>
  <c r="R57" i="19" s="1"/>
  <c r="R58" i="19" s="1"/>
  <c r="R59" i="19" s="1"/>
  <c r="R60" i="19" s="1"/>
  <c r="R61" i="19" s="1"/>
  <c r="R62" i="19" s="1"/>
  <c r="R63" i="19" s="1"/>
  <c r="R64" i="19" s="1"/>
  <c r="R65" i="19" s="1"/>
  <c r="R66" i="19" s="1"/>
  <c r="R67" i="19" s="1"/>
  <c r="R68" i="19" s="1"/>
  <c r="R69" i="19" s="1"/>
  <c r="R70" i="19" s="1"/>
  <c r="R71" i="19" s="1"/>
  <c r="R72" i="19" s="1"/>
  <c r="R73" i="19" s="1"/>
  <c r="R74" i="19" s="1"/>
  <c r="R75" i="19" s="1"/>
  <c r="R76" i="19" s="1"/>
  <c r="R77" i="19" s="1"/>
  <c r="R78" i="19" s="1"/>
  <c r="R79" i="19" s="1"/>
  <c r="R80" i="19" s="1"/>
  <c r="R81" i="19" s="1"/>
  <c r="R82" i="19" s="1"/>
  <c r="R83" i="19" s="1"/>
  <c r="R84" i="19" s="1"/>
  <c r="R85" i="19" s="1"/>
  <c r="R86" i="19" s="1"/>
  <c r="R87" i="19" s="1"/>
  <c r="R88" i="19" s="1"/>
  <c r="R89" i="19" s="1"/>
  <c r="R90" i="19" s="1"/>
  <c r="R91" i="19" s="1"/>
  <c r="R92" i="19" s="1"/>
  <c r="R93" i="19" s="1"/>
  <c r="R94" i="19" s="1"/>
  <c r="R95" i="19" s="1"/>
  <c r="R96" i="19" s="1"/>
  <c r="R97" i="19" s="1"/>
  <c r="R98" i="19" s="1"/>
  <c r="R99" i="19" s="1"/>
  <c r="R100" i="19" s="1"/>
  <c r="R101" i="19" s="1"/>
  <c r="R102" i="19" s="1"/>
  <c r="R103" i="19" s="1"/>
  <c r="R104" i="19" s="1"/>
  <c r="R105" i="19" s="1"/>
  <c r="R106" i="19" s="1"/>
  <c r="R107" i="19" s="1"/>
  <c r="R108" i="19" s="1"/>
  <c r="R109" i="19" s="1"/>
  <c r="S3" i="19"/>
  <c r="S4" i="19" s="1"/>
  <c r="S5" i="19" s="1"/>
  <c r="S6" i="19" s="1"/>
  <c r="S7" i="19" s="1"/>
  <c r="S8" i="19" s="1"/>
  <c r="S9" i="19" s="1"/>
  <c r="S10" i="19" s="1"/>
  <c r="S11" i="19" s="1"/>
  <c r="S12" i="19" s="1"/>
  <c r="S13" i="19" s="1"/>
  <c r="S14" i="19" s="1"/>
  <c r="S15" i="19" s="1"/>
  <c r="S16" i="19" s="1"/>
  <c r="S17" i="19" s="1"/>
  <c r="S18" i="19" s="1"/>
  <c r="S19" i="19" s="1"/>
  <c r="S20" i="19" s="1"/>
  <c r="S21" i="19" s="1"/>
  <c r="S22" i="19" s="1"/>
  <c r="S23" i="19" s="1"/>
  <c r="S24" i="19" s="1"/>
  <c r="S25" i="19" s="1"/>
  <c r="S26" i="19" s="1"/>
  <c r="S27" i="19" s="1"/>
  <c r="S28" i="19" s="1"/>
  <c r="S29" i="19" s="1"/>
  <c r="S30" i="19" s="1"/>
  <c r="S31" i="19" s="1"/>
  <c r="S32" i="19" s="1"/>
  <c r="S33" i="19" s="1"/>
  <c r="S34" i="19" s="1"/>
  <c r="S35" i="19" s="1"/>
  <c r="S36" i="19" s="1"/>
  <c r="S37" i="19" s="1"/>
  <c r="S38" i="19" s="1"/>
  <c r="S39" i="19" s="1"/>
  <c r="S40" i="19" s="1"/>
  <c r="S41" i="19" s="1"/>
  <c r="S42" i="19" s="1"/>
  <c r="S43" i="19" s="1"/>
  <c r="S44" i="19" s="1"/>
  <c r="S45" i="19" s="1"/>
  <c r="S46" i="19" s="1"/>
  <c r="S47" i="19" s="1"/>
  <c r="S48" i="19" s="1"/>
  <c r="S49" i="19" s="1"/>
  <c r="S50" i="19" s="1"/>
  <c r="S51" i="19" s="1"/>
  <c r="S52" i="19" s="1"/>
  <c r="S53" i="19" s="1"/>
  <c r="S54" i="19" s="1"/>
  <c r="S55" i="19" s="1"/>
  <c r="S56" i="19" s="1"/>
  <c r="S57" i="19" s="1"/>
  <c r="S58" i="19" s="1"/>
  <c r="S59" i="19" s="1"/>
  <c r="S60" i="19" s="1"/>
  <c r="S61" i="19" s="1"/>
  <c r="S62" i="19" s="1"/>
  <c r="S63" i="19" s="1"/>
  <c r="S64" i="19" s="1"/>
  <c r="S65" i="19" s="1"/>
  <c r="S66" i="19" s="1"/>
  <c r="S67" i="19" s="1"/>
  <c r="S68" i="19" s="1"/>
  <c r="S69" i="19" s="1"/>
  <c r="S70" i="19" s="1"/>
  <c r="S71" i="19" s="1"/>
  <c r="S72" i="19" s="1"/>
  <c r="S73" i="19" s="1"/>
  <c r="S74" i="19" s="1"/>
  <c r="S75" i="19" s="1"/>
  <c r="S76" i="19" s="1"/>
  <c r="S77" i="19" s="1"/>
  <c r="S78" i="19" s="1"/>
  <c r="S79" i="19" s="1"/>
  <c r="S80" i="19" s="1"/>
  <c r="S81" i="19" s="1"/>
  <c r="S82" i="19" s="1"/>
  <c r="S83" i="19" s="1"/>
  <c r="S84" i="19" s="1"/>
  <c r="S85" i="19" s="1"/>
  <c r="S86" i="19" s="1"/>
  <c r="S87" i="19" s="1"/>
  <c r="S88" i="19" s="1"/>
  <c r="S89" i="19" s="1"/>
  <c r="S90" i="19" s="1"/>
  <c r="S91" i="19" s="1"/>
  <c r="S92" i="19" s="1"/>
  <c r="S93" i="19" s="1"/>
  <c r="S94" i="19" s="1"/>
  <c r="S95" i="19" s="1"/>
  <c r="S96" i="19" s="1"/>
  <c r="S97" i="19" s="1"/>
  <c r="S98" i="19" s="1"/>
  <c r="S99" i="19" s="1"/>
  <c r="S100" i="19" s="1"/>
  <c r="S101" i="19" s="1"/>
  <c r="S102" i="19" s="1"/>
  <c r="S103" i="19" s="1"/>
  <c r="S104" i="19" s="1"/>
  <c r="S105" i="19" s="1"/>
  <c r="S106" i="19" s="1"/>
  <c r="S107" i="19" s="1"/>
  <c r="S108" i="19" s="1"/>
  <c r="S109" i="19" s="1"/>
  <c r="T3" i="19"/>
  <c r="U3" i="19"/>
  <c r="U4" i="19" s="1"/>
  <c r="U5" i="19" s="1"/>
  <c r="U6" i="19" s="1"/>
  <c r="U7" i="19" s="1"/>
  <c r="U8" i="19" s="1"/>
  <c r="U9" i="19" s="1"/>
  <c r="U10" i="19" s="1"/>
  <c r="U11" i="19" s="1"/>
  <c r="U12" i="19" s="1"/>
  <c r="U13" i="19" s="1"/>
  <c r="U14" i="19" s="1"/>
  <c r="U15" i="19" s="1"/>
  <c r="U16" i="19" s="1"/>
  <c r="U17" i="19" s="1"/>
  <c r="U18" i="19" s="1"/>
  <c r="U19" i="19" s="1"/>
  <c r="U20" i="19" s="1"/>
  <c r="U21" i="19" s="1"/>
  <c r="U22" i="19" s="1"/>
  <c r="U23" i="19" s="1"/>
  <c r="U24" i="19" s="1"/>
  <c r="U25" i="19" s="1"/>
  <c r="U26" i="19" s="1"/>
  <c r="U27" i="19" s="1"/>
  <c r="U28" i="19" s="1"/>
  <c r="U29" i="19" s="1"/>
  <c r="U30" i="19" s="1"/>
  <c r="U31" i="19" s="1"/>
  <c r="U32" i="19" s="1"/>
  <c r="U33" i="19" s="1"/>
  <c r="U34" i="19" s="1"/>
  <c r="U35" i="19" s="1"/>
  <c r="U36" i="19" s="1"/>
  <c r="U37" i="19" s="1"/>
  <c r="U38" i="19" s="1"/>
  <c r="U39" i="19" s="1"/>
  <c r="U40" i="19" s="1"/>
  <c r="U41" i="19" s="1"/>
  <c r="U42" i="19" s="1"/>
  <c r="U43" i="19" s="1"/>
  <c r="U44" i="19" s="1"/>
  <c r="U45" i="19" s="1"/>
  <c r="U46" i="19" s="1"/>
  <c r="U47" i="19" s="1"/>
  <c r="U48" i="19" s="1"/>
  <c r="U49" i="19" s="1"/>
  <c r="U50" i="19" s="1"/>
  <c r="U51" i="19" s="1"/>
  <c r="U52" i="19" s="1"/>
  <c r="U53" i="19" s="1"/>
  <c r="U54" i="19" s="1"/>
  <c r="U55" i="19" s="1"/>
  <c r="U56" i="19" s="1"/>
  <c r="U57" i="19" s="1"/>
  <c r="U58" i="19" s="1"/>
  <c r="U59" i="19" s="1"/>
  <c r="U60" i="19" s="1"/>
  <c r="U61" i="19" s="1"/>
  <c r="U62" i="19" s="1"/>
  <c r="U63" i="19" s="1"/>
  <c r="U64" i="19" s="1"/>
  <c r="U65" i="19" s="1"/>
  <c r="U66" i="19" s="1"/>
  <c r="U67" i="19" s="1"/>
  <c r="U68" i="19" s="1"/>
  <c r="U69" i="19" s="1"/>
  <c r="U70" i="19" s="1"/>
  <c r="U71" i="19" s="1"/>
  <c r="U72" i="19" s="1"/>
  <c r="U73" i="19" s="1"/>
  <c r="U74" i="19" s="1"/>
  <c r="U75" i="19" s="1"/>
  <c r="U76" i="19" s="1"/>
  <c r="U77" i="19" s="1"/>
  <c r="U78" i="19" s="1"/>
  <c r="U79" i="19" s="1"/>
  <c r="U80" i="19" s="1"/>
  <c r="U81" i="19" s="1"/>
  <c r="U82" i="19" s="1"/>
  <c r="U83" i="19" s="1"/>
  <c r="U84" i="19" s="1"/>
  <c r="U85" i="19" s="1"/>
  <c r="U86" i="19" s="1"/>
  <c r="U87" i="19" s="1"/>
  <c r="U88" i="19" s="1"/>
  <c r="U89" i="19" s="1"/>
  <c r="U90" i="19" s="1"/>
  <c r="U91" i="19" s="1"/>
  <c r="U92" i="19" s="1"/>
  <c r="U93" i="19" s="1"/>
  <c r="U94" i="19" s="1"/>
  <c r="U95" i="19" s="1"/>
  <c r="U96" i="19" s="1"/>
  <c r="U97" i="19" s="1"/>
  <c r="U98" i="19" s="1"/>
  <c r="U99" i="19" s="1"/>
  <c r="U100" i="19" s="1"/>
  <c r="U101" i="19" s="1"/>
  <c r="U102" i="19" s="1"/>
  <c r="U103" i="19" s="1"/>
  <c r="U104" i="19" s="1"/>
  <c r="U105" i="19" s="1"/>
  <c r="U106" i="19" s="1"/>
  <c r="U107" i="19" s="1"/>
  <c r="U108" i="19" s="1"/>
  <c r="U109" i="19" s="1"/>
  <c r="V3" i="19"/>
  <c r="V4" i="19" s="1"/>
  <c r="V5" i="19" s="1"/>
  <c r="V6" i="19" s="1"/>
  <c r="V7" i="19" s="1"/>
  <c r="V8" i="19" s="1"/>
  <c r="V9" i="19" s="1"/>
  <c r="V10" i="19" s="1"/>
  <c r="V11" i="19" s="1"/>
  <c r="V12" i="19" s="1"/>
  <c r="V13" i="19" s="1"/>
  <c r="V14" i="19" s="1"/>
  <c r="V15" i="19" s="1"/>
  <c r="V16" i="19" s="1"/>
  <c r="V17" i="19" s="1"/>
  <c r="V18" i="19" s="1"/>
  <c r="V19" i="19" s="1"/>
  <c r="V20" i="19" s="1"/>
  <c r="V21" i="19" s="1"/>
  <c r="V22" i="19" s="1"/>
  <c r="V23" i="19" s="1"/>
  <c r="V24" i="19" s="1"/>
  <c r="V25" i="19" s="1"/>
  <c r="V26" i="19" s="1"/>
  <c r="V27" i="19" s="1"/>
  <c r="V28" i="19" s="1"/>
  <c r="V29" i="19" s="1"/>
  <c r="V30" i="19" s="1"/>
  <c r="V31" i="19" s="1"/>
  <c r="V32" i="19" s="1"/>
  <c r="V33" i="19" s="1"/>
  <c r="V34" i="19" s="1"/>
  <c r="V35" i="19" s="1"/>
  <c r="V36" i="19" s="1"/>
  <c r="V37" i="19" s="1"/>
  <c r="V38" i="19" s="1"/>
  <c r="V39" i="19" s="1"/>
  <c r="V40" i="19" s="1"/>
  <c r="V41" i="19" s="1"/>
  <c r="V42" i="19" s="1"/>
  <c r="V43" i="19" s="1"/>
  <c r="V44" i="19" s="1"/>
  <c r="V45" i="19" s="1"/>
  <c r="V46" i="19" s="1"/>
  <c r="V47" i="19" s="1"/>
  <c r="V48" i="19" s="1"/>
  <c r="V49" i="19" s="1"/>
  <c r="V50" i="19" s="1"/>
  <c r="V51" i="19" s="1"/>
  <c r="V52" i="19" s="1"/>
  <c r="V53" i="19" s="1"/>
  <c r="V54" i="19" s="1"/>
  <c r="V55" i="19" s="1"/>
  <c r="V56" i="19" s="1"/>
  <c r="V57" i="19" s="1"/>
  <c r="V58" i="19" s="1"/>
  <c r="V59" i="19" s="1"/>
  <c r="V60" i="19" s="1"/>
  <c r="V61" i="19" s="1"/>
  <c r="V62" i="19" s="1"/>
  <c r="V63" i="19" s="1"/>
  <c r="V64" i="19" s="1"/>
  <c r="V65" i="19" s="1"/>
  <c r="V66" i="19" s="1"/>
  <c r="V67" i="19" s="1"/>
  <c r="V68" i="19" s="1"/>
  <c r="V69" i="19" s="1"/>
  <c r="V70" i="19" s="1"/>
  <c r="V71" i="19" s="1"/>
  <c r="V72" i="19" s="1"/>
  <c r="V73" i="19" s="1"/>
  <c r="V74" i="19" s="1"/>
  <c r="V75" i="19" s="1"/>
  <c r="V76" i="19" s="1"/>
  <c r="V77" i="19" s="1"/>
  <c r="V78" i="19" s="1"/>
  <c r="V79" i="19" s="1"/>
  <c r="V80" i="19" s="1"/>
  <c r="V81" i="19" s="1"/>
  <c r="V82" i="19" s="1"/>
  <c r="V83" i="19" s="1"/>
  <c r="V84" i="19" s="1"/>
  <c r="V85" i="19" s="1"/>
  <c r="V86" i="19" s="1"/>
  <c r="V87" i="19" s="1"/>
  <c r="V88" i="19" s="1"/>
  <c r="V89" i="19" s="1"/>
  <c r="V90" i="19" s="1"/>
  <c r="V91" i="19" s="1"/>
  <c r="V92" i="19" s="1"/>
  <c r="V93" i="19" s="1"/>
  <c r="V94" i="19" s="1"/>
  <c r="V95" i="19" s="1"/>
  <c r="V96" i="19" s="1"/>
  <c r="V97" i="19" s="1"/>
  <c r="V98" i="19" s="1"/>
  <c r="V99" i="19" s="1"/>
  <c r="V100" i="19" s="1"/>
  <c r="V101" i="19" s="1"/>
  <c r="V102" i="19" s="1"/>
  <c r="V103" i="19" s="1"/>
  <c r="V104" i="19" s="1"/>
  <c r="V105" i="19" s="1"/>
  <c r="V106" i="19" s="1"/>
  <c r="V107" i="19" s="1"/>
  <c r="V108" i="19" s="1"/>
  <c r="V109" i="19" s="1"/>
  <c r="W3" i="19"/>
  <c r="W4" i="19" s="1"/>
  <c r="W5" i="19" s="1"/>
  <c r="W6" i="19" s="1"/>
  <c r="W7" i="19" s="1"/>
  <c r="W8" i="19" s="1"/>
  <c r="W9" i="19" s="1"/>
  <c r="W10" i="19" s="1"/>
  <c r="W11" i="19" s="1"/>
  <c r="W12" i="19" s="1"/>
  <c r="W13" i="19" s="1"/>
  <c r="W14" i="19" s="1"/>
  <c r="W15" i="19" s="1"/>
  <c r="W16" i="19" s="1"/>
  <c r="W17" i="19" s="1"/>
  <c r="W18" i="19" s="1"/>
  <c r="W19" i="19" s="1"/>
  <c r="W20" i="19" s="1"/>
  <c r="W21" i="19" s="1"/>
  <c r="W22" i="19" s="1"/>
  <c r="W23" i="19" s="1"/>
  <c r="W24" i="19" s="1"/>
  <c r="W25" i="19" s="1"/>
  <c r="W26" i="19" s="1"/>
  <c r="W27" i="19" s="1"/>
  <c r="W28" i="19" s="1"/>
  <c r="W29" i="19" s="1"/>
  <c r="W30" i="19" s="1"/>
  <c r="W31" i="19" s="1"/>
  <c r="W32" i="19" s="1"/>
  <c r="W33" i="19" s="1"/>
  <c r="W34" i="19" s="1"/>
  <c r="W35" i="19" s="1"/>
  <c r="W36" i="19" s="1"/>
  <c r="W37" i="19" s="1"/>
  <c r="W38" i="19" s="1"/>
  <c r="W39" i="19" s="1"/>
  <c r="W40" i="19" s="1"/>
  <c r="W41" i="19" s="1"/>
  <c r="W42" i="19" s="1"/>
  <c r="W43" i="19" s="1"/>
  <c r="W44" i="19" s="1"/>
  <c r="W45" i="19" s="1"/>
  <c r="W46" i="19" s="1"/>
  <c r="W47" i="19" s="1"/>
  <c r="W48" i="19" s="1"/>
  <c r="W49" i="19" s="1"/>
  <c r="W50" i="19" s="1"/>
  <c r="W51" i="19" s="1"/>
  <c r="W52" i="19" s="1"/>
  <c r="W53" i="19" s="1"/>
  <c r="W54" i="19" s="1"/>
  <c r="W55" i="19" s="1"/>
  <c r="W56" i="19" s="1"/>
  <c r="W57" i="19" s="1"/>
  <c r="W58" i="19" s="1"/>
  <c r="W59" i="19" s="1"/>
  <c r="W60" i="19" s="1"/>
  <c r="W61" i="19" s="1"/>
  <c r="W62" i="19" s="1"/>
  <c r="W63" i="19" s="1"/>
  <c r="W64" i="19" s="1"/>
  <c r="W65" i="19" s="1"/>
  <c r="W66" i="19" s="1"/>
  <c r="W67" i="19" s="1"/>
  <c r="W68" i="19" s="1"/>
  <c r="W69" i="19" s="1"/>
  <c r="W70" i="19" s="1"/>
  <c r="W71" i="19" s="1"/>
  <c r="W72" i="19" s="1"/>
  <c r="W73" i="19" s="1"/>
  <c r="W74" i="19" s="1"/>
  <c r="W75" i="19" s="1"/>
  <c r="W76" i="19" s="1"/>
  <c r="W77" i="19" s="1"/>
  <c r="W78" i="19" s="1"/>
  <c r="W79" i="19" s="1"/>
  <c r="W80" i="19" s="1"/>
  <c r="W81" i="19" s="1"/>
  <c r="W82" i="19" s="1"/>
  <c r="W83" i="19" s="1"/>
  <c r="W84" i="19" s="1"/>
  <c r="W85" i="19" s="1"/>
  <c r="W86" i="19" s="1"/>
  <c r="W87" i="19" s="1"/>
  <c r="W88" i="19" s="1"/>
  <c r="W89" i="19" s="1"/>
  <c r="W90" i="19" s="1"/>
  <c r="W91" i="19" s="1"/>
  <c r="W92" i="19" s="1"/>
  <c r="W93" i="19" s="1"/>
  <c r="W94" i="19" s="1"/>
  <c r="W95" i="19" s="1"/>
  <c r="W96" i="19" s="1"/>
  <c r="W97" i="19" s="1"/>
  <c r="W98" i="19" s="1"/>
  <c r="W99" i="19" s="1"/>
  <c r="W100" i="19" s="1"/>
  <c r="W101" i="19" s="1"/>
  <c r="W102" i="19" s="1"/>
  <c r="W103" i="19" s="1"/>
  <c r="W104" i="19" s="1"/>
  <c r="W105" i="19" s="1"/>
  <c r="W106" i="19" s="1"/>
  <c r="W107" i="19" s="1"/>
  <c r="W108" i="19" s="1"/>
  <c r="W109" i="19" s="1"/>
  <c r="X3" i="19"/>
  <c r="Y3" i="19"/>
  <c r="Y4" i="19" s="1"/>
  <c r="Y5" i="19" s="1"/>
  <c r="Y6" i="19" s="1"/>
  <c r="Y7" i="19" s="1"/>
  <c r="Y8" i="19" s="1"/>
  <c r="Y9" i="19" s="1"/>
  <c r="Y10" i="19" s="1"/>
  <c r="Y11" i="19" s="1"/>
  <c r="Y12" i="19" s="1"/>
  <c r="Y13" i="19" s="1"/>
  <c r="Y14" i="19" s="1"/>
  <c r="Y15" i="19" s="1"/>
  <c r="Y16" i="19" s="1"/>
  <c r="Y17" i="19" s="1"/>
  <c r="Y18" i="19" s="1"/>
  <c r="Y19" i="19" s="1"/>
  <c r="Y20" i="19" s="1"/>
  <c r="Y21" i="19" s="1"/>
  <c r="Y22" i="19" s="1"/>
  <c r="Y23" i="19" s="1"/>
  <c r="Y24" i="19" s="1"/>
  <c r="Y25" i="19" s="1"/>
  <c r="Y26" i="19" s="1"/>
  <c r="Y27" i="19" s="1"/>
  <c r="Y28" i="19" s="1"/>
  <c r="Y29" i="19" s="1"/>
  <c r="Y30" i="19" s="1"/>
  <c r="Y31" i="19" s="1"/>
  <c r="Y32" i="19" s="1"/>
  <c r="Y33" i="19" s="1"/>
  <c r="Y34" i="19" s="1"/>
  <c r="Y35" i="19" s="1"/>
  <c r="Y36" i="19" s="1"/>
  <c r="Y37" i="19" s="1"/>
  <c r="Y38" i="19" s="1"/>
  <c r="Y39" i="19" s="1"/>
  <c r="Y40" i="19" s="1"/>
  <c r="Y41" i="19" s="1"/>
  <c r="Y42" i="19" s="1"/>
  <c r="Y43" i="19" s="1"/>
  <c r="Y44" i="19" s="1"/>
  <c r="Y45" i="19" s="1"/>
  <c r="Y46" i="19" s="1"/>
  <c r="Y47" i="19" s="1"/>
  <c r="Y48" i="19" s="1"/>
  <c r="Y49" i="19" s="1"/>
  <c r="Y50" i="19" s="1"/>
  <c r="Y51" i="19" s="1"/>
  <c r="Y52" i="19" s="1"/>
  <c r="Y53" i="19" s="1"/>
  <c r="Y54" i="19" s="1"/>
  <c r="Y55" i="19" s="1"/>
  <c r="Y56" i="19" s="1"/>
  <c r="Y57" i="19" s="1"/>
  <c r="Y58" i="19" s="1"/>
  <c r="Y59" i="19" s="1"/>
  <c r="Y60" i="19" s="1"/>
  <c r="Y61" i="19" s="1"/>
  <c r="Y62" i="19" s="1"/>
  <c r="Y63" i="19" s="1"/>
  <c r="Y64" i="19" s="1"/>
  <c r="Y65" i="19" s="1"/>
  <c r="Y66" i="19" s="1"/>
  <c r="Y67" i="19" s="1"/>
  <c r="Y68" i="19" s="1"/>
  <c r="Y69" i="19" s="1"/>
  <c r="Y70" i="19" s="1"/>
  <c r="Y71" i="19" s="1"/>
  <c r="Y72" i="19" s="1"/>
  <c r="Y73" i="19" s="1"/>
  <c r="Y74" i="19" s="1"/>
  <c r="Y75" i="19" s="1"/>
  <c r="Y76" i="19" s="1"/>
  <c r="Y77" i="19" s="1"/>
  <c r="Y78" i="19" s="1"/>
  <c r="Y79" i="19" s="1"/>
  <c r="Y80" i="19" s="1"/>
  <c r="Y81" i="19" s="1"/>
  <c r="Y82" i="19" s="1"/>
  <c r="Y83" i="19" s="1"/>
  <c r="Y84" i="19" s="1"/>
  <c r="Y85" i="19" s="1"/>
  <c r="Y86" i="19" s="1"/>
  <c r="Y87" i="19" s="1"/>
  <c r="Y88" i="19" s="1"/>
  <c r="Y89" i="19" s="1"/>
  <c r="Y90" i="19" s="1"/>
  <c r="Y91" i="19" s="1"/>
  <c r="Y92" i="19" s="1"/>
  <c r="Y93" i="19" s="1"/>
  <c r="Y94" i="19" s="1"/>
  <c r="Y95" i="19" s="1"/>
  <c r="Y96" i="19" s="1"/>
  <c r="Y97" i="19" s="1"/>
  <c r="Y98" i="19" s="1"/>
  <c r="Y99" i="19" s="1"/>
  <c r="Y100" i="19" s="1"/>
  <c r="Y101" i="19" s="1"/>
  <c r="Y102" i="19" s="1"/>
  <c r="Y103" i="19" s="1"/>
  <c r="Y104" i="19" s="1"/>
  <c r="Y105" i="19" s="1"/>
  <c r="Y106" i="19" s="1"/>
  <c r="Y107" i="19" s="1"/>
  <c r="Y108" i="19" s="1"/>
  <c r="Y109" i="19" s="1"/>
  <c r="Z3" i="19"/>
  <c r="Z4" i="19" s="1"/>
  <c r="Z5" i="19" s="1"/>
  <c r="Z6" i="19" s="1"/>
  <c r="Z7" i="19" s="1"/>
  <c r="Z8" i="19" s="1"/>
  <c r="Z9" i="19" s="1"/>
  <c r="Z10" i="19" s="1"/>
  <c r="Z11" i="19" s="1"/>
  <c r="Z12" i="19" s="1"/>
  <c r="Z13" i="19" s="1"/>
  <c r="Z14" i="19" s="1"/>
  <c r="Z15" i="19" s="1"/>
  <c r="Z16" i="19" s="1"/>
  <c r="Z17" i="19" s="1"/>
  <c r="Z18" i="19" s="1"/>
  <c r="Z19" i="19" s="1"/>
  <c r="Z20" i="19" s="1"/>
  <c r="Z21" i="19" s="1"/>
  <c r="Z22" i="19" s="1"/>
  <c r="Z23" i="19" s="1"/>
  <c r="Z24" i="19" s="1"/>
  <c r="Z25" i="19" s="1"/>
  <c r="Z26" i="19" s="1"/>
  <c r="Z27" i="19" s="1"/>
  <c r="Z28" i="19" s="1"/>
  <c r="Z29" i="19" s="1"/>
  <c r="Z30" i="19" s="1"/>
  <c r="Z31" i="19" s="1"/>
  <c r="Z32" i="19" s="1"/>
  <c r="Z33" i="19" s="1"/>
  <c r="Z34" i="19" s="1"/>
  <c r="Z35" i="19" s="1"/>
  <c r="Z36" i="19" s="1"/>
  <c r="Z37" i="19" s="1"/>
  <c r="Z38" i="19" s="1"/>
  <c r="Z39" i="19" s="1"/>
  <c r="Z40" i="19" s="1"/>
  <c r="Z41" i="19" s="1"/>
  <c r="Z42" i="19" s="1"/>
  <c r="Z43" i="19" s="1"/>
  <c r="Z44" i="19" s="1"/>
  <c r="Z45" i="19" s="1"/>
  <c r="Z46" i="19" s="1"/>
  <c r="Z47" i="19" s="1"/>
  <c r="Z48" i="19" s="1"/>
  <c r="Z49" i="19" s="1"/>
  <c r="Z50" i="19" s="1"/>
  <c r="Z51" i="19" s="1"/>
  <c r="Z52" i="19" s="1"/>
  <c r="Z53" i="19" s="1"/>
  <c r="Z54" i="19" s="1"/>
  <c r="Z55" i="19" s="1"/>
  <c r="Z56" i="19" s="1"/>
  <c r="Z57" i="19" s="1"/>
  <c r="Z58" i="19" s="1"/>
  <c r="Z59" i="19" s="1"/>
  <c r="Z60" i="19" s="1"/>
  <c r="Z61" i="19" s="1"/>
  <c r="Z62" i="19" s="1"/>
  <c r="Z63" i="19" s="1"/>
  <c r="Z64" i="19" s="1"/>
  <c r="Z65" i="19" s="1"/>
  <c r="Z66" i="19" s="1"/>
  <c r="Z67" i="19" s="1"/>
  <c r="Z68" i="19" s="1"/>
  <c r="Z69" i="19" s="1"/>
  <c r="Z70" i="19" s="1"/>
  <c r="Z71" i="19" s="1"/>
  <c r="Z72" i="19" s="1"/>
  <c r="Z73" i="19" s="1"/>
  <c r="Z74" i="19" s="1"/>
  <c r="Z75" i="19" s="1"/>
  <c r="Z76" i="19" s="1"/>
  <c r="Z77" i="19" s="1"/>
  <c r="Z78" i="19" s="1"/>
  <c r="Z79" i="19" s="1"/>
  <c r="Z80" i="19" s="1"/>
  <c r="Z81" i="19" s="1"/>
  <c r="Z82" i="19" s="1"/>
  <c r="Z83" i="19" s="1"/>
  <c r="Z84" i="19" s="1"/>
  <c r="Z85" i="19" s="1"/>
  <c r="Z86" i="19" s="1"/>
  <c r="Z87" i="19" s="1"/>
  <c r="Z88" i="19" s="1"/>
  <c r="Z89" i="19" s="1"/>
  <c r="Z90" i="19" s="1"/>
  <c r="Z91" i="19" s="1"/>
  <c r="Z92" i="19" s="1"/>
  <c r="Z93" i="19" s="1"/>
  <c r="Z94" i="19" s="1"/>
  <c r="Z95" i="19" s="1"/>
  <c r="Z96" i="19" s="1"/>
  <c r="Z97" i="19" s="1"/>
  <c r="Z98" i="19" s="1"/>
  <c r="Z99" i="19" s="1"/>
  <c r="Z100" i="19" s="1"/>
  <c r="Z101" i="19" s="1"/>
  <c r="Z102" i="19" s="1"/>
  <c r="Z103" i="19" s="1"/>
  <c r="Z104" i="19" s="1"/>
  <c r="Z105" i="19" s="1"/>
  <c r="Z106" i="19" s="1"/>
  <c r="Z107" i="19" s="1"/>
  <c r="Z108" i="19" s="1"/>
  <c r="Z109" i="19" s="1"/>
  <c r="AA3" i="19"/>
  <c r="AA4" i="19" s="1"/>
  <c r="AA5" i="19" s="1"/>
  <c r="AA6" i="19" s="1"/>
  <c r="AA7" i="19" s="1"/>
  <c r="AA8" i="19" s="1"/>
  <c r="AA9" i="19" s="1"/>
  <c r="AA10" i="19" s="1"/>
  <c r="AA11" i="19" s="1"/>
  <c r="AA12" i="19" s="1"/>
  <c r="AA13" i="19" s="1"/>
  <c r="AA14" i="19" s="1"/>
  <c r="AA15" i="19" s="1"/>
  <c r="AA16" i="19" s="1"/>
  <c r="AA17" i="19" s="1"/>
  <c r="AA18" i="19" s="1"/>
  <c r="AA19" i="19" s="1"/>
  <c r="AA20" i="19" s="1"/>
  <c r="AA21" i="19" s="1"/>
  <c r="AA22" i="19" s="1"/>
  <c r="AA23" i="19" s="1"/>
  <c r="AA24" i="19" s="1"/>
  <c r="AA25" i="19" s="1"/>
  <c r="AA26" i="19" s="1"/>
  <c r="AA27" i="19" s="1"/>
  <c r="AA28" i="19" s="1"/>
  <c r="AA29" i="19" s="1"/>
  <c r="AA30" i="19" s="1"/>
  <c r="AA31" i="19" s="1"/>
  <c r="AA32" i="19" s="1"/>
  <c r="AA33" i="19" s="1"/>
  <c r="AA34" i="19" s="1"/>
  <c r="AA35" i="19" s="1"/>
  <c r="AA36" i="19" s="1"/>
  <c r="AA37" i="19" s="1"/>
  <c r="AA38" i="19" s="1"/>
  <c r="AA39" i="19" s="1"/>
  <c r="AA40" i="19" s="1"/>
  <c r="AA41" i="19" s="1"/>
  <c r="AA42" i="19" s="1"/>
  <c r="AA43" i="19" s="1"/>
  <c r="AA44" i="19" s="1"/>
  <c r="AA45" i="19" s="1"/>
  <c r="AA46" i="19" s="1"/>
  <c r="AA47" i="19" s="1"/>
  <c r="AA48" i="19" s="1"/>
  <c r="AA49" i="19" s="1"/>
  <c r="AA50" i="19" s="1"/>
  <c r="AA51" i="19" s="1"/>
  <c r="AA52" i="19" s="1"/>
  <c r="AA53" i="19" s="1"/>
  <c r="AA54" i="19" s="1"/>
  <c r="AA55" i="19" s="1"/>
  <c r="AA56" i="19" s="1"/>
  <c r="AA57" i="19" s="1"/>
  <c r="AA58" i="19" s="1"/>
  <c r="AA59" i="19" s="1"/>
  <c r="AA60" i="19" s="1"/>
  <c r="AA61" i="19" s="1"/>
  <c r="AA62" i="19" s="1"/>
  <c r="AA63" i="19" s="1"/>
  <c r="AA64" i="19" s="1"/>
  <c r="AA65" i="19" s="1"/>
  <c r="AA66" i="19" s="1"/>
  <c r="AA67" i="19" s="1"/>
  <c r="AA68" i="19" s="1"/>
  <c r="AA69" i="19" s="1"/>
  <c r="AA70" i="19" s="1"/>
  <c r="AA71" i="19" s="1"/>
  <c r="AA72" i="19" s="1"/>
  <c r="AA73" i="19" s="1"/>
  <c r="AA74" i="19" s="1"/>
  <c r="AA75" i="19" s="1"/>
  <c r="AA76" i="19" s="1"/>
  <c r="AA77" i="19" s="1"/>
  <c r="AA78" i="19" s="1"/>
  <c r="AA79" i="19" s="1"/>
  <c r="AA80" i="19" s="1"/>
  <c r="AA81" i="19" s="1"/>
  <c r="AA82" i="19" s="1"/>
  <c r="AA83" i="19" s="1"/>
  <c r="AA84" i="19" s="1"/>
  <c r="AA85" i="19" s="1"/>
  <c r="AA86" i="19" s="1"/>
  <c r="AA87" i="19" s="1"/>
  <c r="AA88" i="19" s="1"/>
  <c r="AA89" i="19" s="1"/>
  <c r="AA90" i="19" s="1"/>
  <c r="AA91" i="19" s="1"/>
  <c r="AA92" i="19" s="1"/>
  <c r="AA93" i="19" s="1"/>
  <c r="AA94" i="19" s="1"/>
  <c r="AA95" i="19" s="1"/>
  <c r="AA96" i="19" s="1"/>
  <c r="AA97" i="19" s="1"/>
  <c r="AA98" i="19" s="1"/>
  <c r="AA99" i="19" s="1"/>
  <c r="AA100" i="19" s="1"/>
  <c r="AA101" i="19" s="1"/>
  <c r="AA102" i="19" s="1"/>
  <c r="AA103" i="19" s="1"/>
  <c r="AA104" i="19" s="1"/>
  <c r="AA105" i="19" s="1"/>
  <c r="AA106" i="19" s="1"/>
  <c r="AA107" i="19" s="1"/>
  <c r="AA108" i="19" s="1"/>
  <c r="AA109" i="19" s="1"/>
  <c r="AB3" i="19"/>
  <c r="AC3" i="19"/>
  <c r="AC4" i="19" s="1"/>
  <c r="AC5" i="19" s="1"/>
  <c r="AC6" i="19" s="1"/>
  <c r="AC7" i="19" s="1"/>
  <c r="AC8" i="19" s="1"/>
  <c r="AC9" i="19" s="1"/>
  <c r="AC10" i="19" s="1"/>
  <c r="AC11" i="19" s="1"/>
  <c r="AC12" i="19" s="1"/>
  <c r="AC13" i="19" s="1"/>
  <c r="AC14" i="19" s="1"/>
  <c r="AC15" i="19" s="1"/>
  <c r="AC16" i="19" s="1"/>
  <c r="AC17" i="19" s="1"/>
  <c r="AC18" i="19" s="1"/>
  <c r="AC19" i="19" s="1"/>
  <c r="AC20" i="19" s="1"/>
  <c r="AC21" i="19" s="1"/>
  <c r="AC22" i="19" s="1"/>
  <c r="AC23" i="19" s="1"/>
  <c r="AC24" i="19" s="1"/>
  <c r="AC25" i="19" s="1"/>
  <c r="AC26" i="19" s="1"/>
  <c r="AC27" i="19" s="1"/>
  <c r="AC28" i="19" s="1"/>
  <c r="AC29" i="19" s="1"/>
  <c r="AC30" i="19" s="1"/>
  <c r="AC31" i="19" s="1"/>
  <c r="AC32" i="19" s="1"/>
  <c r="AC33" i="19" s="1"/>
  <c r="AC34" i="19" s="1"/>
  <c r="AC35" i="19" s="1"/>
  <c r="AC36" i="19" s="1"/>
  <c r="AC37" i="19" s="1"/>
  <c r="AC38" i="19" s="1"/>
  <c r="AC39" i="19" s="1"/>
  <c r="AC40" i="19" s="1"/>
  <c r="AC41" i="19" s="1"/>
  <c r="AC42" i="19" s="1"/>
  <c r="AC43" i="19" s="1"/>
  <c r="AC44" i="19" s="1"/>
  <c r="AC45" i="19" s="1"/>
  <c r="AC46" i="19" s="1"/>
  <c r="AC47" i="19" s="1"/>
  <c r="AC48" i="19" s="1"/>
  <c r="AC49" i="19" s="1"/>
  <c r="AC50" i="19" s="1"/>
  <c r="AC51" i="19" s="1"/>
  <c r="AC52" i="19" s="1"/>
  <c r="AC53" i="19" s="1"/>
  <c r="AC54" i="19" s="1"/>
  <c r="AC55" i="19" s="1"/>
  <c r="AC56" i="19" s="1"/>
  <c r="AC57" i="19" s="1"/>
  <c r="AC58" i="19" s="1"/>
  <c r="AC59" i="19" s="1"/>
  <c r="AC60" i="19" s="1"/>
  <c r="AC61" i="19" s="1"/>
  <c r="AC62" i="19" s="1"/>
  <c r="AC63" i="19" s="1"/>
  <c r="AC64" i="19" s="1"/>
  <c r="AC65" i="19" s="1"/>
  <c r="AC66" i="19" s="1"/>
  <c r="AC67" i="19" s="1"/>
  <c r="AC68" i="19" s="1"/>
  <c r="AC69" i="19" s="1"/>
  <c r="AC70" i="19" s="1"/>
  <c r="AC71" i="19" s="1"/>
  <c r="AC72" i="19" s="1"/>
  <c r="AC73" i="19" s="1"/>
  <c r="AC74" i="19" s="1"/>
  <c r="AC75" i="19" s="1"/>
  <c r="AC76" i="19" s="1"/>
  <c r="AC77" i="19" s="1"/>
  <c r="AC78" i="19" s="1"/>
  <c r="AC79" i="19" s="1"/>
  <c r="AC80" i="19" s="1"/>
  <c r="AC81" i="19" s="1"/>
  <c r="AC82" i="19" s="1"/>
  <c r="AC83" i="19" s="1"/>
  <c r="AC84" i="19" s="1"/>
  <c r="AC85" i="19" s="1"/>
  <c r="AC86" i="19" s="1"/>
  <c r="AC87" i="19" s="1"/>
  <c r="AC88" i="19" s="1"/>
  <c r="AC89" i="19" s="1"/>
  <c r="AC90" i="19" s="1"/>
  <c r="AC91" i="19" s="1"/>
  <c r="AC92" i="19" s="1"/>
  <c r="AC93" i="19" s="1"/>
  <c r="AC94" i="19" s="1"/>
  <c r="AC95" i="19" s="1"/>
  <c r="AC96" i="19" s="1"/>
  <c r="AC97" i="19" s="1"/>
  <c r="AC98" i="19" s="1"/>
  <c r="AC99" i="19" s="1"/>
  <c r="AC100" i="19" s="1"/>
  <c r="AC101" i="19" s="1"/>
  <c r="AC102" i="19" s="1"/>
  <c r="AC103" i="19" s="1"/>
  <c r="AC104" i="19" s="1"/>
  <c r="AC105" i="19" s="1"/>
  <c r="AC106" i="19" s="1"/>
  <c r="AC107" i="19" s="1"/>
  <c r="AC108" i="19" s="1"/>
  <c r="AC109" i="19" s="1"/>
  <c r="AD3" i="19"/>
  <c r="AD4" i="19" s="1"/>
  <c r="AD5" i="19" s="1"/>
  <c r="AD6" i="19" s="1"/>
  <c r="AD7" i="19" s="1"/>
  <c r="AD8" i="19" s="1"/>
  <c r="AD9" i="19" s="1"/>
  <c r="AD10" i="19" s="1"/>
  <c r="AD11" i="19" s="1"/>
  <c r="AD12" i="19" s="1"/>
  <c r="AD13" i="19" s="1"/>
  <c r="AD14" i="19" s="1"/>
  <c r="AD15" i="19" s="1"/>
  <c r="AD16" i="19" s="1"/>
  <c r="AD17" i="19" s="1"/>
  <c r="AD18" i="19" s="1"/>
  <c r="AD19" i="19" s="1"/>
  <c r="AD20" i="19" s="1"/>
  <c r="AD21" i="19" s="1"/>
  <c r="AD22" i="19" s="1"/>
  <c r="AD23" i="19" s="1"/>
  <c r="AD24" i="19" s="1"/>
  <c r="AD25" i="19" s="1"/>
  <c r="AD26" i="19" s="1"/>
  <c r="AD27" i="19" s="1"/>
  <c r="AD28" i="19" s="1"/>
  <c r="AD29" i="19" s="1"/>
  <c r="AD30" i="19" s="1"/>
  <c r="AD31" i="19" s="1"/>
  <c r="AD32" i="19" s="1"/>
  <c r="AD33" i="19" s="1"/>
  <c r="AD34" i="19" s="1"/>
  <c r="AD35" i="19" s="1"/>
  <c r="AD36" i="19" s="1"/>
  <c r="AD37" i="19" s="1"/>
  <c r="AD38" i="19" s="1"/>
  <c r="AD39" i="19" s="1"/>
  <c r="AD40" i="19" s="1"/>
  <c r="AD41" i="19" s="1"/>
  <c r="AD42" i="19" s="1"/>
  <c r="AD43" i="19" s="1"/>
  <c r="AD44" i="19" s="1"/>
  <c r="AD45" i="19" s="1"/>
  <c r="AD46" i="19" s="1"/>
  <c r="AD47" i="19" s="1"/>
  <c r="AD48" i="19" s="1"/>
  <c r="AD49" i="19" s="1"/>
  <c r="AD50" i="19" s="1"/>
  <c r="AD51" i="19" s="1"/>
  <c r="AD52" i="19" s="1"/>
  <c r="AD53" i="19" s="1"/>
  <c r="AD54" i="19" s="1"/>
  <c r="AD55" i="19" s="1"/>
  <c r="AD56" i="19" s="1"/>
  <c r="AD57" i="19" s="1"/>
  <c r="AD58" i="19" s="1"/>
  <c r="AD59" i="19" s="1"/>
  <c r="AD60" i="19" s="1"/>
  <c r="AD61" i="19" s="1"/>
  <c r="AD62" i="19" s="1"/>
  <c r="AD63" i="19" s="1"/>
  <c r="AD64" i="19" s="1"/>
  <c r="AD65" i="19" s="1"/>
  <c r="AD66" i="19" s="1"/>
  <c r="AD67" i="19" s="1"/>
  <c r="AD68" i="19" s="1"/>
  <c r="AD69" i="19" s="1"/>
  <c r="AD70" i="19" s="1"/>
  <c r="AD71" i="19" s="1"/>
  <c r="AD72" i="19" s="1"/>
  <c r="AD73" i="19" s="1"/>
  <c r="AD74" i="19" s="1"/>
  <c r="AD75" i="19" s="1"/>
  <c r="AD76" i="19" s="1"/>
  <c r="AD77" i="19" s="1"/>
  <c r="AD78" i="19" s="1"/>
  <c r="AD79" i="19" s="1"/>
  <c r="AD80" i="19" s="1"/>
  <c r="AD81" i="19" s="1"/>
  <c r="AD82" i="19" s="1"/>
  <c r="AD83" i="19" s="1"/>
  <c r="AD84" i="19" s="1"/>
  <c r="AD85" i="19" s="1"/>
  <c r="AD86" i="19" s="1"/>
  <c r="AD87" i="19" s="1"/>
  <c r="AD88" i="19" s="1"/>
  <c r="AD89" i="19" s="1"/>
  <c r="AD90" i="19" s="1"/>
  <c r="AD91" i="19" s="1"/>
  <c r="AD92" i="19" s="1"/>
  <c r="AD93" i="19" s="1"/>
  <c r="AD94" i="19" s="1"/>
  <c r="AD95" i="19" s="1"/>
  <c r="AD96" i="19" s="1"/>
  <c r="AD97" i="19" s="1"/>
  <c r="AD98" i="19" s="1"/>
  <c r="AD99" i="19" s="1"/>
  <c r="AD100" i="19" s="1"/>
  <c r="AD101" i="19" s="1"/>
  <c r="AD102" i="19" s="1"/>
  <c r="AD103" i="19" s="1"/>
  <c r="AD104" i="19" s="1"/>
  <c r="AD105" i="19" s="1"/>
  <c r="AD106" i="19" s="1"/>
  <c r="AD107" i="19" s="1"/>
  <c r="AD108" i="19" s="1"/>
  <c r="AD109" i="19" s="1"/>
  <c r="AE3" i="19"/>
  <c r="AE4" i="19" s="1"/>
  <c r="AE5" i="19" s="1"/>
  <c r="AE6" i="19" s="1"/>
  <c r="AE7" i="19" s="1"/>
  <c r="AE8" i="19" s="1"/>
  <c r="AE9" i="19" s="1"/>
  <c r="AE10" i="19" s="1"/>
  <c r="AE11" i="19" s="1"/>
  <c r="AE12" i="19" s="1"/>
  <c r="AE13" i="19" s="1"/>
  <c r="AE14" i="19" s="1"/>
  <c r="AE15" i="19" s="1"/>
  <c r="AE16" i="19" s="1"/>
  <c r="AE17" i="19" s="1"/>
  <c r="AE18" i="19" s="1"/>
  <c r="AE19" i="19" s="1"/>
  <c r="AE20" i="19" s="1"/>
  <c r="AE21" i="19" s="1"/>
  <c r="AE22" i="19" s="1"/>
  <c r="AE23" i="19" s="1"/>
  <c r="AE24" i="19" s="1"/>
  <c r="AE25" i="19" s="1"/>
  <c r="AE26" i="19" s="1"/>
  <c r="AE27" i="19" s="1"/>
  <c r="AE28" i="19" s="1"/>
  <c r="AE29" i="19" s="1"/>
  <c r="AE30" i="19" s="1"/>
  <c r="AE31" i="19" s="1"/>
  <c r="AE32" i="19" s="1"/>
  <c r="AE33" i="19" s="1"/>
  <c r="AE34" i="19" s="1"/>
  <c r="AE35" i="19" s="1"/>
  <c r="AE36" i="19" s="1"/>
  <c r="AE37" i="19" s="1"/>
  <c r="AE38" i="19" s="1"/>
  <c r="AE39" i="19" s="1"/>
  <c r="AE40" i="19" s="1"/>
  <c r="AE41" i="19" s="1"/>
  <c r="AE42" i="19" s="1"/>
  <c r="AE43" i="19" s="1"/>
  <c r="AE44" i="19" s="1"/>
  <c r="AE45" i="19" s="1"/>
  <c r="AE46" i="19" s="1"/>
  <c r="AE47" i="19" s="1"/>
  <c r="AE48" i="19" s="1"/>
  <c r="AE49" i="19" s="1"/>
  <c r="AE50" i="19" s="1"/>
  <c r="AE51" i="19" s="1"/>
  <c r="AE52" i="19" s="1"/>
  <c r="AE53" i="19" s="1"/>
  <c r="AE54" i="19" s="1"/>
  <c r="AE55" i="19" s="1"/>
  <c r="AE56" i="19" s="1"/>
  <c r="AE57" i="19" s="1"/>
  <c r="AE58" i="19" s="1"/>
  <c r="AE59" i="19" s="1"/>
  <c r="AE60" i="19" s="1"/>
  <c r="AE61" i="19" s="1"/>
  <c r="AE62" i="19" s="1"/>
  <c r="AE63" i="19" s="1"/>
  <c r="AE64" i="19" s="1"/>
  <c r="AE65" i="19" s="1"/>
  <c r="AE66" i="19" s="1"/>
  <c r="AE67" i="19" s="1"/>
  <c r="AE68" i="19" s="1"/>
  <c r="AE69" i="19" s="1"/>
  <c r="AE70" i="19" s="1"/>
  <c r="AE71" i="19" s="1"/>
  <c r="AE72" i="19" s="1"/>
  <c r="AE73" i="19" s="1"/>
  <c r="AE74" i="19" s="1"/>
  <c r="AE75" i="19" s="1"/>
  <c r="AE76" i="19" s="1"/>
  <c r="AE77" i="19" s="1"/>
  <c r="AE78" i="19" s="1"/>
  <c r="AE79" i="19" s="1"/>
  <c r="AE80" i="19" s="1"/>
  <c r="AE81" i="19" s="1"/>
  <c r="AE82" i="19" s="1"/>
  <c r="AE83" i="19" s="1"/>
  <c r="AE84" i="19" s="1"/>
  <c r="AE85" i="19" s="1"/>
  <c r="AE86" i="19" s="1"/>
  <c r="AE87" i="19" s="1"/>
  <c r="AE88" i="19" s="1"/>
  <c r="AE89" i="19" s="1"/>
  <c r="AE90" i="19" s="1"/>
  <c r="AE91" i="19" s="1"/>
  <c r="AE92" i="19" s="1"/>
  <c r="AE93" i="19" s="1"/>
  <c r="AE94" i="19" s="1"/>
  <c r="AE95" i="19" s="1"/>
  <c r="AE96" i="19" s="1"/>
  <c r="AE97" i="19" s="1"/>
  <c r="AE98" i="19" s="1"/>
  <c r="AE99" i="19" s="1"/>
  <c r="AE100" i="19" s="1"/>
  <c r="AE101" i="19" s="1"/>
  <c r="AE102" i="19" s="1"/>
  <c r="AE103" i="19" s="1"/>
  <c r="AE104" i="19" s="1"/>
  <c r="AE105" i="19" s="1"/>
  <c r="AE106" i="19" s="1"/>
  <c r="AE107" i="19" s="1"/>
  <c r="AE108" i="19" s="1"/>
  <c r="AE109" i="19" s="1"/>
  <c r="AF3" i="19"/>
  <c r="AG3" i="19"/>
  <c r="AG4" i="19" s="1"/>
  <c r="AG5" i="19" s="1"/>
  <c r="AG6" i="19" s="1"/>
  <c r="AG7" i="19" s="1"/>
  <c r="AG8" i="19" s="1"/>
  <c r="AG9" i="19" s="1"/>
  <c r="AG10" i="19" s="1"/>
  <c r="AG11" i="19" s="1"/>
  <c r="AG12" i="19" s="1"/>
  <c r="AG13" i="19" s="1"/>
  <c r="AG14" i="19" s="1"/>
  <c r="AG15" i="19" s="1"/>
  <c r="AG16" i="19" s="1"/>
  <c r="AG17" i="19" s="1"/>
  <c r="AG18" i="19" s="1"/>
  <c r="AG19" i="19" s="1"/>
  <c r="AG20" i="19" s="1"/>
  <c r="AG21" i="19" s="1"/>
  <c r="AG22" i="19" s="1"/>
  <c r="AG23" i="19" s="1"/>
  <c r="AG24" i="19" s="1"/>
  <c r="AG25" i="19" s="1"/>
  <c r="AG26" i="19" s="1"/>
  <c r="AG27" i="19" s="1"/>
  <c r="AG28" i="19" s="1"/>
  <c r="AG29" i="19" s="1"/>
  <c r="AG30" i="19" s="1"/>
  <c r="AG31" i="19" s="1"/>
  <c r="AG32" i="19" s="1"/>
  <c r="AG33" i="19" s="1"/>
  <c r="AG34" i="19" s="1"/>
  <c r="AG35" i="19" s="1"/>
  <c r="AG36" i="19" s="1"/>
  <c r="AG37" i="19" s="1"/>
  <c r="AG38" i="19" s="1"/>
  <c r="AG39" i="19" s="1"/>
  <c r="AG40" i="19" s="1"/>
  <c r="AG41" i="19" s="1"/>
  <c r="AG42" i="19" s="1"/>
  <c r="AG43" i="19" s="1"/>
  <c r="AG44" i="19" s="1"/>
  <c r="AG45" i="19" s="1"/>
  <c r="AG46" i="19" s="1"/>
  <c r="AG47" i="19" s="1"/>
  <c r="AG48" i="19" s="1"/>
  <c r="AG49" i="19" s="1"/>
  <c r="AG50" i="19" s="1"/>
  <c r="AG51" i="19" s="1"/>
  <c r="AG52" i="19" s="1"/>
  <c r="AG53" i="19" s="1"/>
  <c r="AG54" i="19" s="1"/>
  <c r="AG55" i="19" s="1"/>
  <c r="AG56" i="19" s="1"/>
  <c r="AG57" i="19" s="1"/>
  <c r="AG58" i="19" s="1"/>
  <c r="AG59" i="19" s="1"/>
  <c r="AG60" i="19" s="1"/>
  <c r="AG61" i="19" s="1"/>
  <c r="AG62" i="19" s="1"/>
  <c r="AG63" i="19" s="1"/>
  <c r="AG64" i="19" s="1"/>
  <c r="AG65" i="19" s="1"/>
  <c r="AG66" i="19" s="1"/>
  <c r="AG67" i="19" s="1"/>
  <c r="AG68" i="19" s="1"/>
  <c r="AG69" i="19" s="1"/>
  <c r="AG70" i="19" s="1"/>
  <c r="AG71" i="19" s="1"/>
  <c r="AG72" i="19" s="1"/>
  <c r="AG73" i="19" s="1"/>
  <c r="AG74" i="19" s="1"/>
  <c r="AG75" i="19" s="1"/>
  <c r="AG76" i="19" s="1"/>
  <c r="AG77" i="19" s="1"/>
  <c r="AG78" i="19" s="1"/>
  <c r="AG79" i="19" s="1"/>
  <c r="AG80" i="19" s="1"/>
  <c r="AG81" i="19" s="1"/>
  <c r="AG82" i="19" s="1"/>
  <c r="AG83" i="19" s="1"/>
  <c r="AG84" i="19" s="1"/>
  <c r="AG85" i="19" s="1"/>
  <c r="AG86" i="19" s="1"/>
  <c r="AG87" i="19" s="1"/>
  <c r="AG88" i="19" s="1"/>
  <c r="AG89" i="19" s="1"/>
  <c r="AG90" i="19" s="1"/>
  <c r="AG91" i="19" s="1"/>
  <c r="AG92" i="19" s="1"/>
  <c r="AG93" i="19" s="1"/>
  <c r="AG94" i="19" s="1"/>
  <c r="AG95" i="19" s="1"/>
  <c r="AG96" i="19" s="1"/>
  <c r="AG97" i="19" s="1"/>
  <c r="AG98" i="19" s="1"/>
  <c r="AG99" i="19" s="1"/>
  <c r="AG100" i="19" s="1"/>
  <c r="AG101" i="19" s="1"/>
  <c r="AG102" i="19" s="1"/>
  <c r="AG103" i="19" s="1"/>
  <c r="AG104" i="19" s="1"/>
  <c r="AG105" i="19" s="1"/>
  <c r="AG106" i="19" s="1"/>
  <c r="AG107" i="19" s="1"/>
  <c r="AG108" i="19" s="1"/>
  <c r="AG109" i="19" s="1"/>
  <c r="AH3" i="19"/>
  <c r="AH4" i="19" s="1"/>
  <c r="AH5" i="19" s="1"/>
  <c r="AH6" i="19" s="1"/>
  <c r="AH7" i="19" s="1"/>
  <c r="AH8" i="19" s="1"/>
  <c r="AH9" i="19" s="1"/>
  <c r="AH10" i="19" s="1"/>
  <c r="AH11" i="19" s="1"/>
  <c r="AH12" i="19" s="1"/>
  <c r="AH13" i="19" s="1"/>
  <c r="AH14" i="19" s="1"/>
  <c r="AH15" i="19" s="1"/>
  <c r="AH16" i="19" s="1"/>
  <c r="AH17" i="19" s="1"/>
  <c r="AH18" i="19" s="1"/>
  <c r="AH19" i="19" s="1"/>
  <c r="AH20" i="19" s="1"/>
  <c r="AH21" i="19" s="1"/>
  <c r="AH22" i="19" s="1"/>
  <c r="AH23" i="19" s="1"/>
  <c r="AH24" i="19" s="1"/>
  <c r="AH25" i="19" s="1"/>
  <c r="AH26" i="19" s="1"/>
  <c r="AH27" i="19" s="1"/>
  <c r="AH28" i="19" s="1"/>
  <c r="AH29" i="19" s="1"/>
  <c r="AH30" i="19" s="1"/>
  <c r="AH31" i="19" s="1"/>
  <c r="AH32" i="19" s="1"/>
  <c r="AH33" i="19" s="1"/>
  <c r="AH34" i="19" s="1"/>
  <c r="AH35" i="19" s="1"/>
  <c r="AH36" i="19" s="1"/>
  <c r="AH37" i="19" s="1"/>
  <c r="AH38" i="19" s="1"/>
  <c r="AH39" i="19" s="1"/>
  <c r="AH40" i="19" s="1"/>
  <c r="AH41" i="19" s="1"/>
  <c r="AH42" i="19" s="1"/>
  <c r="AH43" i="19" s="1"/>
  <c r="AH44" i="19" s="1"/>
  <c r="AH45" i="19" s="1"/>
  <c r="AH46" i="19" s="1"/>
  <c r="AH47" i="19" s="1"/>
  <c r="AH48" i="19" s="1"/>
  <c r="AH49" i="19" s="1"/>
  <c r="AH50" i="19" s="1"/>
  <c r="AH51" i="19" s="1"/>
  <c r="AH52" i="19" s="1"/>
  <c r="AH53" i="19" s="1"/>
  <c r="AH54" i="19" s="1"/>
  <c r="AH55" i="19" s="1"/>
  <c r="AH56" i="19" s="1"/>
  <c r="AH57" i="19" s="1"/>
  <c r="AH58" i="19" s="1"/>
  <c r="AH59" i="19" s="1"/>
  <c r="AH60" i="19" s="1"/>
  <c r="AH61" i="19" s="1"/>
  <c r="AH62" i="19" s="1"/>
  <c r="AH63" i="19" s="1"/>
  <c r="AH64" i="19" s="1"/>
  <c r="AH65" i="19" s="1"/>
  <c r="AH66" i="19" s="1"/>
  <c r="AH67" i="19" s="1"/>
  <c r="AH68" i="19" s="1"/>
  <c r="AH69" i="19" s="1"/>
  <c r="AH70" i="19" s="1"/>
  <c r="AH71" i="19" s="1"/>
  <c r="AH72" i="19" s="1"/>
  <c r="AH73" i="19" s="1"/>
  <c r="AH74" i="19" s="1"/>
  <c r="AH75" i="19" s="1"/>
  <c r="AH76" i="19" s="1"/>
  <c r="AH77" i="19" s="1"/>
  <c r="AH78" i="19" s="1"/>
  <c r="AH79" i="19" s="1"/>
  <c r="AH80" i="19" s="1"/>
  <c r="AH81" i="19" s="1"/>
  <c r="AH82" i="19" s="1"/>
  <c r="AH83" i="19" s="1"/>
  <c r="AH84" i="19" s="1"/>
  <c r="AH85" i="19" s="1"/>
  <c r="AH86" i="19" s="1"/>
  <c r="AH87" i="19" s="1"/>
  <c r="AH88" i="19" s="1"/>
  <c r="AH89" i="19" s="1"/>
  <c r="AH90" i="19" s="1"/>
  <c r="AH91" i="19" s="1"/>
  <c r="AH92" i="19" s="1"/>
  <c r="AH93" i="19" s="1"/>
  <c r="AH94" i="19" s="1"/>
  <c r="AH95" i="19" s="1"/>
  <c r="AH96" i="19" s="1"/>
  <c r="AH97" i="19" s="1"/>
  <c r="AH98" i="19" s="1"/>
  <c r="AH99" i="19" s="1"/>
  <c r="AH100" i="19" s="1"/>
  <c r="AH101" i="19" s="1"/>
  <c r="AH102" i="19" s="1"/>
  <c r="AH103" i="19" s="1"/>
  <c r="AH104" i="19" s="1"/>
  <c r="AH105" i="19" s="1"/>
  <c r="AH106" i="19" s="1"/>
  <c r="AH107" i="19" s="1"/>
  <c r="AH108" i="19" s="1"/>
  <c r="AH109" i="19" s="1"/>
  <c r="AI3" i="19"/>
  <c r="AI4" i="19" s="1"/>
  <c r="AI5" i="19" s="1"/>
  <c r="AI6" i="19" s="1"/>
  <c r="AI7" i="19" s="1"/>
  <c r="AI8" i="19" s="1"/>
  <c r="AI9" i="19" s="1"/>
  <c r="AI10" i="19" s="1"/>
  <c r="AI11" i="19" s="1"/>
  <c r="AI12" i="19" s="1"/>
  <c r="AI13" i="19" s="1"/>
  <c r="AI14" i="19" s="1"/>
  <c r="AI15" i="19" s="1"/>
  <c r="AI16" i="19" s="1"/>
  <c r="AI17" i="19" s="1"/>
  <c r="AI18" i="19" s="1"/>
  <c r="AI19" i="19" s="1"/>
  <c r="AI20" i="19" s="1"/>
  <c r="AI21" i="19" s="1"/>
  <c r="AI22" i="19" s="1"/>
  <c r="AI23" i="19" s="1"/>
  <c r="AI24" i="19" s="1"/>
  <c r="AI25" i="19" s="1"/>
  <c r="AI26" i="19" s="1"/>
  <c r="AI27" i="19" s="1"/>
  <c r="AI28" i="19" s="1"/>
  <c r="AI29" i="19" s="1"/>
  <c r="AI30" i="19" s="1"/>
  <c r="AI31" i="19" s="1"/>
  <c r="AI32" i="19" s="1"/>
  <c r="AI33" i="19" s="1"/>
  <c r="AI34" i="19" s="1"/>
  <c r="AI35" i="19" s="1"/>
  <c r="AI36" i="19" s="1"/>
  <c r="AI37" i="19" s="1"/>
  <c r="AI38" i="19" s="1"/>
  <c r="AI39" i="19" s="1"/>
  <c r="AI40" i="19" s="1"/>
  <c r="AI41" i="19" s="1"/>
  <c r="AI42" i="19" s="1"/>
  <c r="AI43" i="19" s="1"/>
  <c r="AI44" i="19" s="1"/>
  <c r="AI45" i="19" s="1"/>
  <c r="AI46" i="19" s="1"/>
  <c r="AI47" i="19" s="1"/>
  <c r="AI48" i="19" s="1"/>
  <c r="AI49" i="19" s="1"/>
  <c r="AI50" i="19" s="1"/>
  <c r="AI51" i="19" s="1"/>
  <c r="AI52" i="19" s="1"/>
  <c r="AI53" i="19" s="1"/>
  <c r="AI54" i="19" s="1"/>
  <c r="AI55" i="19" s="1"/>
  <c r="AI56" i="19" s="1"/>
  <c r="AI57" i="19" s="1"/>
  <c r="AI58" i="19" s="1"/>
  <c r="AI59" i="19" s="1"/>
  <c r="AI60" i="19" s="1"/>
  <c r="AI61" i="19" s="1"/>
  <c r="AI62" i="19" s="1"/>
  <c r="AI63" i="19" s="1"/>
  <c r="AI64" i="19" s="1"/>
  <c r="AI65" i="19" s="1"/>
  <c r="AI66" i="19" s="1"/>
  <c r="AI67" i="19" s="1"/>
  <c r="AI68" i="19" s="1"/>
  <c r="AI69" i="19" s="1"/>
  <c r="AI70" i="19" s="1"/>
  <c r="AI71" i="19" s="1"/>
  <c r="AI72" i="19" s="1"/>
  <c r="AI73" i="19" s="1"/>
  <c r="AI74" i="19" s="1"/>
  <c r="AI75" i="19" s="1"/>
  <c r="AI76" i="19" s="1"/>
  <c r="AI77" i="19" s="1"/>
  <c r="AI78" i="19" s="1"/>
  <c r="AI79" i="19" s="1"/>
  <c r="AI80" i="19" s="1"/>
  <c r="AI81" i="19" s="1"/>
  <c r="AI82" i="19" s="1"/>
  <c r="AI83" i="19" s="1"/>
  <c r="AI84" i="19" s="1"/>
  <c r="AI85" i="19" s="1"/>
  <c r="AI86" i="19" s="1"/>
  <c r="AI87" i="19" s="1"/>
  <c r="AI88" i="19" s="1"/>
  <c r="AI89" i="19" s="1"/>
  <c r="AI90" i="19" s="1"/>
  <c r="AI91" i="19" s="1"/>
  <c r="AI92" i="19" s="1"/>
  <c r="AI93" i="19" s="1"/>
  <c r="AI94" i="19" s="1"/>
  <c r="AI95" i="19" s="1"/>
  <c r="AI96" i="19" s="1"/>
  <c r="AI97" i="19" s="1"/>
  <c r="AI98" i="19" s="1"/>
  <c r="AI99" i="19" s="1"/>
  <c r="AI100" i="19" s="1"/>
  <c r="AI101" i="19" s="1"/>
  <c r="AI102" i="19" s="1"/>
  <c r="AI103" i="19" s="1"/>
  <c r="AI104" i="19" s="1"/>
  <c r="AI105" i="19" s="1"/>
  <c r="AI106" i="19" s="1"/>
  <c r="AI107" i="19" s="1"/>
  <c r="AI108" i="19" s="1"/>
  <c r="AI109" i="19" s="1"/>
  <c r="AJ3" i="19"/>
  <c r="AK3" i="19"/>
  <c r="AK4" i="19" s="1"/>
  <c r="AK5" i="19" s="1"/>
  <c r="AK6" i="19" s="1"/>
  <c r="AK7" i="19" s="1"/>
  <c r="AK8" i="19" s="1"/>
  <c r="AK9" i="19" s="1"/>
  <c r="AK10" i="19" s="1"/>
  <c r="AK11" i="19" s="1"/>
  <c r="AK12" i="19" s="1"/>
  <c r="AK13" i="19" s="1"/>
  <c r="AK14" i="19" s="1"/>
  <c r="AK15" i="19" s="1"/>
  <c r="AK16" i="19" s="1"/>
  <c r="AK17" i="19" s="1"/>
  <c r="AK18" i="19" s="1"/>
  <c r="AK19" i="19" s="1"/>
  <c r="AK20" i="19" s="1"/>
  <c r="AK21" i="19" s="1"/>
  <c r="AK22" i="19" s="1"/>
  <c r="AK23" i="19" s="1"/>
  <c r="AK24" i="19" s="1"/>
  <c r="AK25" i="19" s="1"/>
  <c r="AK26" i="19" s="1"/>
  <c r="AK27" i="19" s="1"/>
  <c r="AK28" i="19" s="1"/>
  <c r="AK29" i="19" s="1"/>
  <c r="AK30" i="19" s="1"/>
  <c r="AK31" i="19" s="1"/>
  <c r="AK32" i="19" s="1"/>
  <c r="AK33" i="19" s="1"/>
  <c r="AK34" i="19" s="1"/>
  <c r="AK35" i="19" s="1"/>
  <c r="AK36" i="19" s="1"/>
  <c r="AK37" i="19" s="1"/>
  <c r="AK38" i="19" s="1"/>
  <c r="AK39" i="19" s="1"/>
  <c r="AK40" i="19" s="1"/>
  <c r="AK41" i="19" s="1"/>
  <c r="AK42" i="19" s="1"/>
  <c r="AK43" i="19" s="1"/>
  <c r="AK44" i="19" s="1"/>
  <c r="AK45" i="19" s="1"/>
  <c r="AK46" i="19" s="1"/>
  <c r="AK47" i="19" s="1"/>
  <c r="AK48" i="19" s="1"/>
  <c r="AK49" i="19" s="1"/>
  <c r="AK50" i="19" s="1"/>
  <c r="AK51" i="19" s="1"/>
  <c r="AK52" i="19" s="1"/>
  <c r="AK53" i="19" s="1"/>
  <c r="AK54" i="19" s="1"/>
  <c r="AK55" i="19" s="1"/>
  <c r="AK56" i="19" s="1"/>
  <c r="AK57" i="19" s="1"/>
  <c r="AK58" i="19" s="1"/>
  <c r="AK59" i="19" s="1"/>
  <c r="AK60" i="19" s="1"/>
  <c r="AK61" i="19" s="1"/>
  <c r="AK62" i="19" s="1"/>
  <c r="AK63" i="19" s="1"/>
  <c r="AK64" i="19" s="1"/>
  <c r="AK65" i="19" s="1"/>
  <c r="AK66" i="19" s="1"/>
  <c r="AK67" i="19" s="1"/>
  <c r="AK68" i="19" s="1"/>
  <c r="AK69" i="19" s="1"/>
  <c r="AK70" i="19" s="1"/>
  <c r="AK71" i="19" s="1"/>
  <c r="AK72" i="19" s="1"/>
  <c r="AK73" i="19" s="1"/>
  <c r="AK74" i="19" s="1"/>
  <c r="AK75" i="19" s="1"/>
  <c r="AK76" i="19" s="1"/>
  <c r="AK77" i="19" s="1"/>
  <c r="AK78" i="19" s="1"/>
  <c r="AK79" i="19" s="1"/>
  <c r="AK80" i="19" s="1"/>
  <c r="AK81" i="19" s="1"/>
  <c r="AK82" i="19" s="1"/>
  <c r="AK83" i="19" s="1"/>
  <c r="AK84" i="19" s="1"/>
  <c r="AK85" i="19" s="1"/>
  <c r="AK86" i="19" s="1"/>
  <c r="AK87" i="19" s="1"/>
  <c r="AK88" i="19" s="1"/>
  <c r="AK89" i="19" s="1"/>
  <c r="AK90" i="19" s="1"/>
  <c r="AK91" i="19" s="1"/>
  <c r="AK92" i="19" s="1"/>
  <c r="AK93" i="19" s="1"/>
  <c r="AK94" i="19" s="1"/>
  <c r="AK95" i="19" s="1"/>
  <c r="AK96" i="19" s="1"/>
  <c r="AK97" i="19" s="1"/>
  <c r="AK98" i="19" s="1"/>
  <c r="AK99" i="19" s="1"/>
  <c r="AK100" i="19" s="1"/>
  <c r="AK101" i="19" s="1"/>
  <c r="AK102" i="19" s="1"/>
  <c r="AK103" i="19" s="1"/>
  <c r="AK104" i="19" s="1"/>
  <c r="AK105" i="19" s="1"/>
  <c r="AK106" i="19" s="1"/>
  <c r="AK107" i="19" s="1"/>
  <c r="AK108" i="19" s="1"/>
  <c r="AK109" i="19" s="1"/>
  <c r="AL3" i="19"/>
  <c r="AL4" i="19" s="1"/>
  <c r="AL5" i="19" s="1"/>
  <c r="AL6" i="19" s="1"/>
  <c r="AL7" i="19" s="1"/>
  <c r="AL8" i="19" s="1"/>
  <c r="AL9" i="19" s="1"/>
  <c r="AL10" i="19" s="1"/>
  <c r="AL11" i="19" s="1"/>
  <c r="AL12" i="19" s="1"/>
  <c r="AL13" i="19" s="1"/>
  <c r="AL14" i="19" s="1"/>
  <c r="AL15" i="19" s="1"/>
  <c r="AL16" i="19" s="1"/>
  <c r="AL17" i="19" s="1"/>
  <c r="AL18" i="19" s="1"/>
  <c r="AL19" i="19" s="1"/>
  <c r="AL20" i="19" s="1"/>
  <c r="AL21" i="19" s="1"/>
  <c r="AL22" i="19" s="1"/>
  <c r="AL23" i="19" s="1"/>
  <c r="AL24" i="19" s="1"/>
  <c r="AL25" i="19" s="1"/>
  <c r="AL26" i="19" s="1"/>
  <c r="AL27" i="19" s="1"/>
  <c r="AL28" i="19" s="1"/>
  <c r="AL29" i="19" s="1"/>
  <c r="AL30" i="19" s="1"/>
  <c r="AL31" i="19" s="1"/>
  <c r="AL32" i="19" s="1"/>
  <c r="AL33" i="19" s="1"/>
  <c r="AL34" i="19" s="1"/>
  <c r="AL35" i="19" s="1"/>
  <c r="AL36" i="19" s="1"/>
  <c r="AL37" i="19" s="1"/>
  <c r="AL38" i="19" s="1"/>
  <c r="AL39" i="19" s="1"/>
  <c r="AL40" i="19" s="1"/>
  <c r="AL41" i="19" s="1"/>
  <c r="AL42" i="19" s="1"/>
  <c r="AL43" i="19" s="1"/>
  <c r="AL44" i="19" s="1"/>
  <c r="AL45" i="19" s="1"/>
  <c r="AL46" i="19" s="1"/>
  <c r="AL47" i="19" s="1"/>
  <c r="AL48" i="19" s="1"/>
  <c r="AL49" i="19" s="1"/>
  <c r="AL50" i="19" s="1"/>
  <c r="AL51" i="19" s="1"/>
  <c r="AL52" i="19" s="1"/>
  <c r="AL53" i="19" s="1"/>
  <c r="AL54" i="19" s="1"/>
  <c r="AL55" i="19" s="1"/>
  <c r="AL56" i="19" s="1"/>
  <c r="AL57" i="19" s="1"/>
  <c r="AL58" i="19" s="1"/>
  <c r="AL59" i="19" s="1"/>
  <c r="AL60" i="19" s="1"/>
  <c r="AL61" i="19" s="1"/>
  <c r="AL62" i="19" s="1"/>
  <c r="AL63" i="19" s="1"/>
  <c r="AL64" i="19" s="1"/>
  <c r="AL65" i="19" s="1"/>
  <c r="AL66" i="19" s="1"/>
  <c r="AL67" i="19" s="1"/>
  <c r="AL68" i="19" s="1"/>
  <c r="AL69" i="19" s="1"/>
  <c r="AL70" i="19" s="1"/>
  <c r="AL71" i="19" s="1"/>
  <c r="AL72" i="19" s="1"/>
  <c r="AL73" i="19" s="1"/>
  <c r="AL74" i="19" s="1"/>
  <c r="AL75" i="19" s="1"/>
  <c r="AL76" i="19" s="1"/>
  <c r="AL77" i="19" s="1"/>
  <c r="AL78" i="19" s="1"/>
  <c r="AL79" i="19" s="1"/>
  <c r="AL80" i="19" s="1"/>
  <c r="AL81" i="19" s="1"/>
  <c r="AL82" i="19" s="1"/>
  <c r="AL83" i="19" s="1"/>
  <c r="AL84" i="19" s="1"/>
  <c r="AL85" i="19" s="1"/>
  <c r="AL86" i="19" s="1"/>
  <c r="AL87" i="19" s="1"/>
  <c r="AL88" i="19" s="1"/>
  <c r="AL89" i="19" s="1"/>
  <c r="AL90" i="19" s="1"/>
  <c r="AL91" i="19" s="1"/>
  <c r="AL92" i="19" s="1"/>
  <c r="AL93" i="19" s="1"/>
  <c r="AL94" i="19" s="1"/>
  <c r="AL95" i="19" s="1"/>
  <c r="AL96" i="19" s="1"/>
  <c r="AL97" i="19" s="1"/>
  <c r="AL98" i="19" s="1"/>
  <c r="AL99" i="19" s="1"/>
  <c r="AL100" i="19" s="1"/>
  <c r="AL101" i="19" s="1"/>
  <c r="AL102" i="19" s="1"/>
  <c r="AL103" i="19" s="1"/>
  <c r="AL104" i="19" s="1"/>
  <c r="AL105" i="19" s="1"/>
  <c r="AL106" i="19" s="1"/>
  <c r="AL107" i="19" s="1"/>
  <c r="AL108" i="19" s="1"/>
  <c r="AL109" i="19" s="1"/>
  <c r="AM3" i="19"/>
  <c r="AM4" i="19" s="1"/>
  <c r="AM5" i="19" s="1"/>
  <c r="AM6" i="19" s="1"/>
  <c r="AM7" i="19" s="1"/>
  <c r="AM8" i="19" s="1"/>
  <c r="AM9" i="19" s="1"/>
  <c r="AM10" i="19" s="1"/>
  <c r="AM11" i="19" s="1"/>
  <c r="AM12" i="19" s="1"/>
  <c r="AM13" i="19" s="1"/>
  <c r="AM14" i="19" s="1"/>
  <c r="AM15" i="19" s="1"/>
  <c r="AM16" i="19" s="1"/>
  <c r="AM17" i="19" s="1"/>
  <c r="AM18" i="19" s="1"/>
  <c r="AM19" i="19" s="1"/>
  <c r="AM20" i="19" s="1"/>
  <c r="AM21" i="19" s="1"/>
  <c r="AM22" i="19" s="1"/>
  <c r="AM23" i="19" s="1"/>
  <c r="AM24" i="19" s="1"/>
  <c r="AM25" i="19" s="1"/>
  <c r="AM26" i="19" s="1"/>
  <c r="AM27" i="19" s="1"/>
  <c r="AM28" i="19" s="1"/>
  <c r="AM29" i="19" s="1"/>
  <c r="AM30" i="19" s="1"/>
  <c r="AM31" i="19" s="1"/>
  <c r="AM32" i="19" s="1"/>
  <c r="AM33" i="19" s="1"/>
  <c r="AM34" i="19" s="1"/>
  <c r="AM35" i="19" s="1"/>
  <c r="AM36" i="19" s="1"/>
  <c r="AM37" i="19" s="1"/>
  <c r="AM38" i="19" s="1"/>
  <c r="AM39" i="19" s="1"/>
  <c r="AM40" i="19" s="1"/>
  <c r="AM41" i="19" s="1"/>
  <c r="AM42" i="19" s="1"/>
  <c r="AM43" i="19" s="1"/>
  <c r="AM44" i="19" s="1"/>
  <c r="AM45" i="19" s="1"/>
  <c r="AM46" i="19" s="1"/>
  <c r="AM47" i="19" s="1"/>
  <c r="AM48" i="19" s="1"/>
  <c r="AM49" i="19" s="1"/>
  <c r="AM50" i="19" s="1"/>
  <c r="AM51" i="19" s="1"/>
  <c r="AM52" i="19" s="1"/>
  <c r="AM53" i="19" s="1"/>
  <c r="AM54" i="19" s="1"/>
  <c r="AM55" i="19" s="1"/>
  <c r="AM56" i="19" s="1"/>
  <c r="AM57" i="19" s="1"/>
  <c r="AM58" i="19" s="1"/>
  <c r="AM59" i="19" s="1"/>
  <c r="AM60" i="19" s="1"/>
  <c r="AM61" i="19" s="1"/>
  <c r="AM62" i="19" s="1"/>
  <c r="AM63" i="19" s="1"/>
  <c r="AM64" i="19" s="1"/>
  <c r="AM65" i="19" s="1"/>
  <c r="AM66" i="19" s="1"/>
  <c r="AM67" i="19" s="1"/>
  <c r="AM68" i="19" s="1"/>
  <c r="AM69" i="19" s="1"/>
  <c r="AM70" i="19" s="1"/>
  <c r="AM71" i="19" s="1"/>
  <c r="AM72" i="19" s="1"/>
  <c r="AM73" i="19" s="1"/>
  <c r="AM74" i="19" s="1"/>
  <c r="AM75" i="19" s="1"/>
  <c r="AM76" i="19" s="1"/>
  <c r="AM77" i="19" s="1"/>
  <c r="AM78" i="19" s="1"/>
  <c r="AM79" i="19" s="1"/>
  <c r="AM80" i="19" s="1"/>
  <c r="AM81" i="19" s="1"/>
  <c r="AM82" i="19" s="1"/>
  <c r="AM83" i="19" s="1"/>
  <c r="AM84" i="19" s="1"/>
  <c r="AM85" i="19" s="1"/>
  <c r="AM86" i="19" s="1"/>
  <c r="AM87" i="19" s="1"/>
  <c r="AM88" i="19" s="1"/>
  <c r="AM89" i="19" s="1"/>
  <c r="AM90" i="19" s="1"/>
  <c r="AM91" i="19" s="1"/>
  <c r="AM92" i="19" s="1"/>
  <c r="AM93" i="19" s="1"/>
  <c r="AM94" i="19" s="1"/>
  <c r="AM95" i="19" s="1"/>
  <c r="AM96" i="19" s="1"/>
  <c r="AM97" i="19" s="1"/>
  <c r="AM98" i="19" s="1"/>
  <c r="AM99" i="19" s="1"/>
  <c r="AM100" i="19" s="1"/>
  <c r="AM101" i="19" s="1"/>
  <c r="AM102" i="19" s="1"/>
  <c r="AM103" i="19" s="1"/>
  <c r="AM104" i="19" s="1"/>
  <c r="AM105" i="19" s="1"/>
  <c r="AM106" i="19" s="1"/>
  <c r="AM107" i="19" s="1"/>
  <c r="AM108" i="19" s="1"/>
  <c r="AM109" i="19" s="1"/>
  <c r="AN3" i="19"/>
  <c r="AO3" i="19"/>
  <c r="AO4" i="19" s="1"/>
  <c r="AO5" i="19" s="1"/>
  <c r="AO6" i="19" s="1"/>
  <c r="AO7" i="19" s="1"/>
  <c r="AO8" i="19" s="1"/>
  <c r="AO9" i="19" s="1"/>
  <c r="AO10" i="19" s="1"/>
  <c r="AO11" i="19" s="1"/>
  <c r="AO12" i="19" s="1"/>
  <c r="AO13" i="19" s="1"/>
  <c r="AO14" i="19" s="1"/>
  <c r="AO15" i="19" s="1"/>
  <c r="AO16" i="19" s="1"/>
  <c r="AO17" i="19" s="1"/>
  <c r="AO18" i="19" s="1"/>
  <c r="AO19" i="19" s="1"/>
  <c r="AO20" i="19" s="1"/>
  <c r="AO21" i="19" s="1"/>
  <c r="AO22" i="19" s="1"/>
  <c r="AO23" i="19" s="1"/>
  <c r="AO24" i="19" s="1"/>
  <c r="AO25" i="19" s="1"/>
  <c r="AO26" i="19" s="1"/>
  <c r="AO27" i="19" s="1"/>
  <c r="AO28" i="19" s="1"/>
  <c r="AO29" i="19" s="1"/>
  <c r="AO30" i="19" s="1"/>
  <c r="AO31" i="19" s="1"/>
  <c r="AO32" i="19" s="1"/>
  <c r="AO33" i="19" s="1"/>
  <c r="AO34" i="19" s="1"/>
  <c r="AO35" i="19" s="1"/>
  <c r="AO36" i="19" s="1"/>
  <c r="AO37" i="19" s="1"/>
  <c r="AO38" i="19" s="1"/>
  <c r="AO39" i="19" s="1"/>
  <c r="AO40" i="19" s="1"/>
  <c r="AO41" i="19" s="1"/>
  <c r="AO42" i="19" s="1"/>
  <c r="AO43" i="19" s="1"/>
  <c r="AO44" i="19" s="1"/>
  <c r="AO45" i="19" s="1"/>
  <c r="AO46" i="19" s="1"/>
  <c r="AO47" i="19" s="1"/>
  <c r="AO48" i="19" s="1"/>
  <c r="AO49" i="19" s="1"/>
  <c r="AO50" i="19" s="1"/>
  <c r="AO51" i="19" s="1"/>
  <c r="AO52" i="19" s="1"/>
  <c r="AO53" i="19" s="1"/>
  <c r="AO54" i="19" s="1"/>
  <c r="AO55" i="19" s="1"/>
  <c r="AO56" i="19" s="1"/>
  <c r="AO57" i="19" s="1"/>
  <c r="AO58" i="19" s="1"/>
  <c r="AO59" i="19" s="1"/>
  <c r="AO60" i="19" s="1"/>
  <c r="AO61" i="19" s="1"/>
  <c r="AO62" i="19" s="1"/>
  <c r="AO63" i="19" s="1"/>
  <c r="AO64" i="19" s="1"/>
  <c r="AO65" i="19" s="1"/>
  <c r="AO66" i="19" s="1"/>
  <c r="AO67" i="19" s="1"/>
  <c r="AO68" i="19" s="1"/>
  <c r="AO69" i="19" s="1"/>
  <c r="AO70" i="19" s="1"/>
  <c r="AO71" i="19" s="1"/>
  <c r="AO72" i="19" s="1"/>
  <c r="AO73" i="19" s="1"/>
  <c r="AO74" i="19" s="1"/>
  <c r="AO75" i="19" s="1"/>
  <c r="AO76" i="19" s="1"/>
  <c r="AO77" i="19" s="1"/>
  <c r="AO78" i="19" s="1"/>
  <c r="AO79" i="19" s="1"/>
  <c r="AO80" i="19" s="1"/>
  <c r="AO81" i="19" s="1"/>
  <c r="AO82" i="19" s="1"/>
  <c r="AO83" i="19" s="1"/>
  <c r="AO84" i="19" s="1"/>
  <c r="AO85" i="19" s="1"/>
  <c r="AO86" i="19" s="1"/>
  <c r="AO87" i="19" s="1"/>
  <c r="AO88" i="19" s="1"/>
  <c r="AO89" i="19" s="1"/>
  <c r="AO90" i="19" s="1"/>
  <c r="AO91" i="19" s="1"/>
  <c r="AO92" i="19" s="1"/>
  <c r="AO93" i="19" s="1"/>
  <c r="AO94" i="19" s="1"/>
  <c r="AO95" i="19" s="1"/>
  <c r="AO96" i="19" s="1"/>
  <c r="AO97" i="19" s="1"/>
  <c r="AO98" i="19" s="1"/>
  <c r="AO99" i="19" s="1"/>
  <c r="AO100" i="19" s="1"/>
  <c r="AO101" i="19" s="1"/>
  <c r="AO102" i="19" s="1"/>
  <c r="AO103" i="19" s="1"/>
  <c r="AO104" i="19" s="1"/>
  <c r="AO105" i="19" s="1"/>
  <c r="AO106" i="19" s="1"/>
  <c r="AO107" i="19" s="1"/>
  <c r="AO108" i="19" s="1"/>
  <c r="AO109" i="19" s="1"/>
  <c r="AP3" i="19"/>
  <c r="AP4" i="19" s="1"/>
  <c r="AP5" i="19" s="1"/>
  <c r="AP6" i="19" s="1"/>
  <c r="AP7" i="19" s="1"/>
  <c r="AP8" i="19" s="1"/>
  <c r="AP9" i="19" s="1"/>
  <c r="AP10" i="19" s="1"/>
  <c r="AP11" i="19" s="1"/>
  <c r="AP12" i="19" s="1"/>
  <c r="AP13" i="19" s="1"/>
  <c r="AP14" i="19" s="1"/>
  <c r="AP15" i="19" s="1"/>
  <c r="AP16" i="19" s="1"/>
  <c r="AP17" i="19" s="1"/>
  <c r="AP18" i="19" s="1"/>
  <c r="AP19" i="19" s="1"/>
  <c r="AP20" i="19" s="1"/>
  <c r="AP21" i="19" s="1"/>
  <c r="AP22" i="19" s="1"/>
  <c r="AP23" i="19" s="1"/>
  <c r="AP24" i="19" s="1"/>
  <c r="AP25" i="19" s="1"/>
  <c r="AP26" i="19" s="1"/>
  <c r="AP27" i="19" s="1"/>
  <c r="AP28" i="19" s="1"/>
  <c r="AP29" i="19" s="1"/>
  <c r="AP30" i="19" s="1"/>
  <c r="AP31" i="19" s="1"/>
  <c r="AP32" i="19" s="1"/>
  <c r="AP33" i="19" s="1"/>
  <c r="AP34" i="19" s="1"/>
  <c r="AP35" i="19" s="1"/>
  <c r="AP36" i="19" s="1"/>
  <c r="AP37" i="19" s="1"/>
  <c r="AP38" i="19" s="1"/>
  <c r="AP39" i="19" s="1"/>
  <c r="AP40" i="19" s="1"/>
  <c r="AP41" i="19" s="1"/>
  <c r="AP42" i="19" s="1"/>
  <c r="AP43" i="19" s="1"/>
  <c r="AP44" i="19" s="1"/>
  <c r="AP45" i="19" s="1"/>
  <c r="AP46" i="19" s="1"/>
  <c r="AP47" i="19" s="1"/>
  <c r="AP48" i="19" s="1"/>
  <c r="AP49" i="19" s="1"/>
  <c r="AP50" i="19" s="1"/>
  <c r="AP51" i="19" s="1"/>
  <c r="AP52" i="19" s="1"/>
  <c r="AP53" i="19" s="1"/>
  <c r="AP54" i="19" s="1"/>
  <c r="AP55" i="19" s="1"/>
  <c r="AP56" i="19" s="1"/>
  <c r="AP57" i="19" s="1"/>
  <c r="AP58" i="19" s="1"/>
  <c r="AP59" i="19" s="1"/>
  <c r="AP60" i="19" s="1"/>
  <c r="AP61" i="19" s="1"/>
  <c r="AP62" i="19" s="1"/>
  <c r="AP63" i="19" s="1"/>
  <c r="AP64" i="19" s="1"/>
  <c r="AP65" i="19" s="1"/>
  <c r="AP66" i="19" s="1"/>
  <c r="AP67" i="19" s="1"/>
  <c r="AP68" i="19" s="1"/>
  <c r="AP69" i="19" s="1"/>
  <c r="AP70" i="19" s="1"/>
  <c r="AP71" i="19" s="1"/>
  <c r="AP72" i="19" s="1"/>
  <c r="AP73" i="19" s="1"/>
  <c r="AP74" i="19" s="1"/>
  <c r="AP75" i="19" s="1"/>
  <c r="AP76" i="19" s="1"/>
  <c r="AP77" i="19" s="1"/>
  <c r="AP78" i="19" s="1"/>
  <c r="AP79" i="19" s="1"/>
  <c r="AP80" i="19" s="1"/>
  <c r="AP81" i="19" s="1"/>
  <c r="AP82" i="19" s="1"/>
  <c r="AP83" i="19" s="1"/>
  <c r="AP84" i="19" s="1"/>
  <c r="AP85" i="19" s="1"/>
  <c r="AP86" i="19" s="1"/>
  <c r="AP87" i="19" s="1"/>
  <c r="AP88" i="19" s="1"/>
  <c r="AP89" i="19" s="1"/>
  <c r="AP90" i="19" s="1"/>
  <c r="AP91" i="19" s="1"/>
  <c r="AP92" i="19" s="1"/>
  <c r="AP93" i="19" s="1"/>
  <c r="AP94" i="19" s="1"/>
  <c r="AP95" i="19" s="1"/>
  <c r="AP96" i="19" s="1"/>
  <c r="AP97" i="19" s="1"/>
  <c r="AP98" i="19" s="1"/>
  <c r="AP99" i="19" s="1"/>
  <c r="AP100" i="19" s="1"/>
  <c r="AP101" i="19" s="1"/>
  <c r="AP102" i="19" s="1"/>
  <c r="AP103" i="19" s="1"/>
  <c r="AP104" i="19" s="1"/>
  <c r="AP105" i="19" s="1"/>
  <c r="AP106" i="19" s="1"/>
  <c r="AP107" i="19" s="1"/>
  <c r="AP108" i="19" s="1"/>
  <c r="AP109" i="19" s="1"/>
  <c r="AQ3" i="19"/>
  <c r="AQ4" i="19" s="1"/>
  <c r="AQ5" i="19" s="1"/>
  <c r="AQ6" i="19" s="1"/>
  <c r="AQ7" i="19" s="1"/>
  <c r="AQ8" i="19" s="1"/>
  <c r="AQ9" i="19" s="1"/>
  <c r="AQ10" i="19" s="1"/>
  <c r="AQ11" i="19" s="1"/>
  <c r="AQ12" i="19" s="1"/>
  <c r="AQ13" i="19" s="1"/>
  <c r="AQ14" i="19" s="1"/>
  <c r="AQ15" i="19" s="1"/>
  <c r="AQ16" i="19" s="1"/>
  <c r="AQ17" i="19" s="1"/>
  <c r="AQ18" i="19" s="1"/>
  <c r="AQ19" i="19" s="1"/>
  <c r="AQ20" i="19" s="1"/>
  <c r="AQ21" i="19" s="1"/>
  <c r="AQ22" i="19" s="1"/>
  <c r="AQ23" i="19" s="1"/>
  <c r="AQ24" i="19" s="1"/>
  <c r="AQ25" i="19" s="1"/>
  <c r="AQ26" i="19" s="1"/>
  <c r="AQ27" i="19" s="1"/>
  <c r="AQ28" i="19" s="1"/>
  <c r="AQ29" i="19" s="1"/>
  <c r="AQ30" i="19" s="1"/>
  <c r="AQ31" i="19" s="1"/>
  <c r="AQ32" i="19" s="1"/>
  <c r="AQ33" i="19" s="1"/>
  <c r="AQ34" i="19" s="1"/>
  <c r="AQ35" i="19" s="1"/>
  <c r="AQ36" i="19" s="1"/>
  <c r="AQ37" i="19" s="1"/>
  <c r="AQ38" i="19" s="1"/>
  <c r="AQ39" i="19" s="1"/>
  <c r="AQ40" i="19" s="1"/>
  <c r="AQ41" i="19" s="1"/>
  <c r="AQ42" i="19" s="1"/>
  <c r="AQ43" i="19" s="1"/>
  <c r="AQ44" i="19" s="1"/>
  <c r="AQ45" i="19" s="1"/>
  <c r="AQ46" i="19" s="1"/>
  <c r="AQ47" i="19" s="1"/>
  <c r="AQ48" i="19" s="1"/>
  <c r="AQ49" i="19" s="1"/>
  <c r="AQ50" i="19" s="1"/>
  <c r="AQ51" i="19" s="1"/>
  <c r="AQ52" i="19" s="1"/>
  <c r="AQ53" i="19" s="1"/>
  <c r="AQ54" i="19" s="1"/>
  <c r="AQ55" i="19" s="1"/>
  <c r="AQ56" i="19" s="1"/>
  <c r="AQ57" i="19" s="1"/>
  <c r="AQ58" i="19" s="1"/>
  <c r="AQ59" i="19" s="1"/>
  <c r="AQ60" i="19" s="1"/>
  <c r="AQ61" i="19" s="1"/>
  <c r="AQ62" i="19" s="1"/>
  <c r="AQ63" i="19" s="1"/>
  <c r="AQ64" i="19" s="1"/>
  <c r="AQ65" i="19" s="1"/>
  <c r="AQ66" i="19" s="1"/>
  <c r="AQ67" i="19" s="1"/>
  <c r="AQ68" i="19" s="1"/>
  <c r="AQ69" i="19" s="1"/>
  <c r="AQ70" i="19" s="1"/>
  <c r="AQ71" i="19" s="1"/>
  <c r="AQ72" i="19" s="1"/>
  <c r="AQ73" i="19" s="1"/>
  <c r="AQ74" i="19" s="1"/>
  <c r="AQ75" i="19" s="1"/>
  <c r="AQ76" i="19" s="1"/>
  <c r="AQ77" i="19" s="1"/>
  <c r="AQ78" i="19" s="1"/>
  <c r="AQ79" i="19" s="1"/>
  <c r="AQ80" i="19" s="1"/>
  <c r="AQ81" i="19" s="1"/>
  <c r="AQ82" i="19" s="1"/>
  <c r="AQ83" i="19" s="1"/>
  <c r="AQ84" i="19" s="1"/>
  <c r="AQ85" i="19" s="1"/>
  <c r="AQ86" i="19" s="1"/>
  <c r="AQ87" i="19" s="1"/>
  <c r="AQ88" i="19" s="1"/>
  <c r="AQ89" i="19" s="1"/>
  <c r="AQ90" i="19" s="1"/>
  <c r="AQ91" i="19" s="1"/>
  <c r="AQ92" i="19" s="1"/>
  <c r="AQ93" i="19" s="1"/>
  <c r="AQ94" i="19" s="1"/>
  <c r="AQ95" i="19" s="1"/>
  <c r="AQ96" i="19" s="1"/>
  <c r="AQ97" i="19" s="1"/>
  <c r="AQ98" i="19" s="1"/>
  <c r="AQ99" i="19" s="1"/>
  <c r="AQ100" i="19" s="1"/>
  <c r="AQ101" i="19" s="1"/>
  <c r="AQ102" i="19" s="1"/>
  <c r="AQ103" i="19" s="1"/>
  <c r="AQ104" i="19" s="1"/>
  <c r="AQ105" i="19" s="1"/>
  <c r="AQ106" i="19" s="1"/>
  <c r="AQ107" i="19" s="1"/>
  <c r="AQ108" i="19" s="1"/>
  <c r="AQ109" i="19" s="1"/>
  <c r="AR3" i="19"/>
  <c r="AS3" i="19"/>
  <c r="AS4" i="19" s="1"/>
  <c r="AS5" i="19" s="1"/>
  <c r="AS6" i="19" s="1"/>
  <c r="AS7" i="19" s="1"/>
  <c r="AS8" i="19" s="1"/>
  <c r="AS9" i="19" s="1"/>
  <c r="AS10" i="19" s="1"/>
  <c r="AS11" i="19" s="1"/>
  <c r="AS12" i="19" s="1"/>
  <c r="AS13" i="19" s="1"/>
  <c r="AS14" i="19" s="1"/>
  <c r="AS15" i="19" s="1"/>
  <c r="AS16" i="19" s="1"/>
  <c r="AS17" i="19" s="1"/>
  <c r="AS18" i="19" s="1"/>
  <c r="AS19" i="19" s="1"/>
  <c r="AS20" i="19" s="1"/>
  <c r="AS21" i="19" s="1"/>
  <c r="AS22" i="19" s="1"/>
  <c r="AS23" i="19" s="1"/>
  <c r="AS24" i="19" s="1"/>
  <c r="AS25" i="19" s="1"/>
  <c r="AS26" i="19" s="1"/>
  <c r="AS27" i="19" s="1"/>
  <c r="AS28" i="19" s="1"/>
  <c r="AS29" i="19" s="1"/>
  <c r="AS30" i="19" s="1"/>
  <c r="AS31" i="19" s="1"/>
  <c r="AS32" i="19" s="1"/>
  <c r="AS33" i="19" s="1"/>
  <c r="AS34" i="19" s="1"/>
  <c r="AS35" i="19" s="1"/>
  <c r="AS36" i="19" s="1"/>
  <c r="AS37" i="19" s="1"/>
  <c r="AS38" i="19" s="1"/>
  <c r="AS39" i="19" s="1"/>
  <c r="AS40" i="19" s="1"/>
  <c r="AS41" i="19" s="1"/>
  <c r="AS42" i="19" s="1"/>
  <c r="AS43" i="19" s="1"/>
  <c r="AS44" i="19" s="1"/>
  <c r="AS45" i="19" s="1"/>
  <c r="AS46" i="19" s="1"/>
  <c r="AS47" i="19" s="1"/>
  <c r="AS48" i="19" s="1"/>
  <c r="AS49" i="19" s="1"/>
  <c r="AS50" i="19" s="1"/>
  <c r="AS51" i="19" s="1"/>
  <c r="AS52" i="19" s="1"/>
  <c r="AS53" i="19" s="1"/>
  <c r="AS54" i="19" s="1"/>
  <c r="AS55" i="19" s="1"/>
  <c r="AS56" i="19" s="1"/>
  <c r="AS57" i="19" s="1"/>
  <c r="AS58" i="19" s="1"/>
  <c r="AS59" i="19" s="1"/>
  <c r="AS60" i="19" s="1"/>
  <c r="AS61" i="19" s="1"/>
  <c r="AS62" i="19" s="1"/>
  <c r="AS63" i="19" s="1"/>
  <c r="AS64" i="19" s="1"/>
  <c r="AS65" i="19" s="1"/>
  <c r="AS66" i="19" s="1"/>
  <c r="AS67" i="19" s="1"/>
  <c r="AS68" i="19" s="1"/>
  <c r="AS69" i="19" s="1"/>
  <c r="AS70" i="19" s="1"/>
  <c r="AS71" i="19" s="1"/>
  <c r="AS72" i="19" s="1"/>
  <c r="AS73" i="19" s="1"/>
  <c r="AS74" i="19" s="1"/>
  <c r="AS75" i="19" s="1"/>
  <c r="AS76" i="19" s="1"/>
  <c r="AS77" i="19" s="1"/>
  <c r="AS78" i="19" s="1"/>
  <c r="AS79" i="19" s="1"/>
  <c r="AS80" i="19" s="1"/>
  <c r="AS81" i="19" s="1"/>
  <c r="AS82" i="19" s="1"/>
  <c r="AS83" i="19" s="1"/>
  <c r="AS84" i="19" s="1"/>
  <c r="AS85" i="19" s="1"/>
  <c r="AS86" i="19" s="1"/>
  <c r="AS87" i="19" s="1"/>
  <c r="AS88" i="19" s="1"/>
  <c r="AS89" i="19" s="1"/>
  <c r="AS90" i="19" s="1"/>
  <c r="AS91" i="19" s="1"/>
  <c r="AS92" i="19" s="1"/>
  <c r="AS93" i="19" s="1"/>
  <c r="AS94" i="19" s="1"/>
  <c r="AS95" i="19" s="1"/>
  <c r="AS96" i="19" s="1"/>
  <c r="AS97" i="19" s="1"/>
  <c r="AS98" i="19" s="1"/>
  <c r="AS99" i="19" s="1"/>
  <c r="AS100" i="19" s="1"/>
  <c r="AS101" i="19" s="1"/>
  <c r="AS102" i="19" s="1"/>
  <c r="AS103" i="19" s="1"/>
  <c r="AS104" i="19" s="1"/>
  <c r="AS105" i="19" s="1"/>
  <c r="AS106" i="19" s="1"/>
  <c r="AS107" i="19" s="1"/>
  <c r="AS108" i="19" s="1"/>
  <c r="AS109" i="19" s="1"/>
  <c r="AT3" i="19"/>
  <c r="AT4" i="19" s="1"/>
  <c r="AT5" i="19" s="1"/>
  <c r="AT6" i="19" s="1"/>
  <c r="AT7" i="19" s="1"/>
  <c r="AT8" i="19" s="1"/>
  <c r="AT9" i="19" s="1"/>
  <c r="AT10" i="19" s="1"/>
  <c r="AT11" i="19" s="1"/>
  <c r="AT12" i="19" s="1"/>
  <c r="AT13" i="19" s="1"/>
  <c r="AT14" i="19" s="1"/>
  <c r="AT15" i="19" s="1"/>
  <c r="AT16" i="19" s="1"/>
  <c r="AT17" i="19" s="1"/>
  <c r="AT18" i="19" s="1"/>
  <c r="AT19" i="19" s="1"/>
  <c r="AT20" i="19" s="1"/>
  <c r="AT21" i="19" s="1"/>
  <c r="AT22" i="19" s="1"/>
  <c r="AT23" i="19" s="1"/>
  <c r="AT24" i="19" s="1"/>
  <c r="AT25" i="19" s="1"/>
  <c r="AT26" i="19" s="1"/>
  <c r="AT27" i="19" s="1"/>
  <c r="AT28" i="19" s="1"/>
  <c r="AT29" i="19" s="1"/>
  <c r="AT30" i="19" s="1"/>
  <c r="AT31" i="19" s="1"/>
  <c r="AT32" i="19" s="1"/>
  <c r="AT33" i="19" s="1"/>
  <c r="AT34" i="19" s="1"/>
  <c r="AT35" i="19" s="1"/>
  <c r="AT36" i="19" s="1"/>
  <c r="AT37" i="19" s="1"/>
  <c r="AT38" i="19" s="1"/>
  <c r="AT39" i="19" s="1"/>
  <c r="AT40" i="19" s="1"/>
  <c r="AT41" i="19" s="1"/>
  <c r="AT42" i="19" s="1"/>
  <c r="AT43" i="19" s="1"/>
  <c r="AT44" i="19" s="1"/>
  <c r="AT45" i="19" s="1"/>
  <c r="AT46" i="19" s="1"/>
  <c r="AT47" i="19" s="1"/>
  <c r="AT48" i="19" s="1"/>
  <c r="AT49" i="19" s="1"/>
  <c r="AT50" i="19" s="1"/>
  <c r="AT51" i="19" s="1"/>
  <c r="AT52" i="19" s="1"/>
  <c r="AT53" i="19" s="1"/>
  <c r="AT54" i="19" s="1"/>
  <c r="AT55" i="19" s="1"/>
  <c r="AT56" i="19" s="1"/>
  <c r="AT57" i="19" s="1"/>
  <c r="AT58" i="19" s="1"/>
  <c r="AT59" i="19" s="1"/>
  <c r="AT60" i="19" s="1"/>
  <c r="AT61" i="19" s="1"/>
  <c r="AT62" i="19" s="1"/>
  <c r="AT63" i="19" s="1"/>
  <c r="AT64" i="19" s="1"/>
  <c r="AT65" i="19" s="1"/>
  <c r="AT66" i="19" s="1"/>
  <c r="AT67" i="19" s="1"/>
  <c r="AT68" i="19" s="1"/>
  <c r="AT69" i="19" s="1"/>
  <c r="AT70" i="19" s="1"/>
  <c r="AT71" i="19" s="1"/>
  <c r="AT72" i="19" s="1"/>
  <c r="AT73" i="19" s="1"/>
  <c r="AT74" i="19" s="1"/>
  <c r="AT75" i="19" s="1"/>
  <c r="AT76" i="19" s="1"/>
  <c r="AT77" i="19" s="1"/>
  <c r="AT78" i="19" s="1"/>
  <c r="AT79" i="19" s="1"/>
  <c r="AT80" i="19" s="1"/>
  <c r="AT81" i="19" s="1"/>
  <c r="AT82" i="19" s="1"/>
  <c r="AT83" i="19" s="1"/>
  <c r="AT84" i="19" s="1"/>
  <c r="AT85" i="19" s="1"/>
  <c r="AT86" i="19" s="1"/>
  <c r="AT87" i="19" s="1"/>
  <c r="AT88" i="19" s="1"/>
  <c r="AT89" i="19" s="1"/>
  <c r="AT90" i="19" s="1"/>
  <c r="AT91" i="19" s="1"/>
  <c r="AT92" i="19" s="1"/>
  <c r="AT93" i="19" s="1"/>
  <c r="AT94" i="19" s="1"/>
  <c r="AT95" i="19" s="1"/>
  <c r="AT96" i="19" s="1"/>
  <c r="AT97" i="19" s="1"/>
  <c r="AT98" i="19" s="1"/>
  <c r="AT99" i="19" s="1"/>
  <c r="AT100" i="19" s="1"/>
  <c r="AT101" i="19" s="1"/>
  <c r="AT102" i="19" s="1"/>
  <c r="AT103" i="19" s="1"/>
  <c r="AT104" i="19" s="1"/>
  <c r="AT105" i="19" s="1"/>
  <c r="AT106" i="19" s="1"/>
  <c r="AT107" i="19" s="1"/>
  <c r="AT108" i="19" s="1"/>
  <c r="AT109" i="19" s="1"/>
  <c r="I3" i="19"/>
  <c r="I4" i="19" s="1"/>
  <c r="I5" i="19" s="1"/>
  <c r="I6" i="19" s="1"/>
  <c r="I7" i="19" s="1"/>
  <c r="I8" i="19" s="1"/>
  <c r="I9" i="19" s="1"/>
  <c r="I10" i="19" s="1"/>
  <c r="I11" i="19" s="1"/>
  <c r="I12" i="19" s="1"/>
  <c r="I13" i="19" s="1"/>
  <c r="I14" i="19" s="1"/>
  <c r="I15" i="19" s="1"/>
  <c r="I16" i="19" s="1"/>
  <c r="I17" i="19" s="1"/>
  <c r="I18" i="19" s="1"/>
  <c r="I19" i="19" s="1"/>
  <c r="I20" i="19" s="1"/>
  <c r="I21" i="19" s="1"/>
  <c r="I22" i="19" s="1"/>
  <c r="I23" i="19" s="1"/>
  <c r="I24" i="19" s="1"/>
  <c r="I25" i="19" s="1"/>
  <c r="I26" i="19" s="1"/>
  <c r="I27" i="19" s="1"/>
  <c r="I28" i="19" s="1"/>
  <c r="I29" i="19" s="1"/>
  <c r="I30" i="19" s="1"/>
  <c r="I31" i="19" s="1"/>
  <c r="I32" i="19" s="1"/>
  <c r="I33" i="19" s="1"/>
  <c r="I34" i="19" s="1"/>
  <c r="I35" i="19" s="1"/>
  <c r="I36" i="19" s="1"/>
  <c r="I37" i="19" s="1"/>
  <c r="I38" i="19" s="1"/>
  <c r="I39" i="19" s="1"/>
  <c r="I40" i="19" s="1"/>
  <c r="I41" i="19" s="1"/>
  <c r="I42" i="19" s="1"/>
  <c r="I43" i="19" s="1"/>
  <c r="I44" i="19" s="1"/>
  <c r="I45" i="19" s="1"/>
  <c r="I46" i="19" s="1"/>
  <c r="I47" i="19" s="1"/>
  <c r="I48" i="19" s="1"/>
  <c r="I49" i="19" s="1"/>
  <c r="I50" i="19" s="1"/>
  <c r="I51" i="19" s="1"/>
  <c r="I52" i="19" s="1"/>
  <c r="I53" i="19" s="1"/>
  <c r="I54" i="19" s="1"/>
  <c r="I55" i="19" s="1"/>
  <c r="I56" i="19" s="1"/>
  <c r="I57" i="19" s="1"/>
  <c r="I58" i="19" s="1"/>
  <c r="I59" i="19" s="1"/>
  <c r="I60" i="19" s="1"/>
  <c r="I61" i="19" s="1"/>
  <c r="I62" i="19" s="1"/>
  <c r="I63" i="19" s="1"/>
  <c r="I64" i="19" s="1"/>
  <c r="I65" i="19" s="1"/>
  <c r="I66" i="19" s="1"/>
  <c r="I67" i="19" s="1"/>
  <c r="I68" i="19" s="1"/>
  <c r="I69" i="19" s="1"/>
  <c r="I70" i="19" s="1"/>
  <c r="I71" i="19" s="1"/>
  <c r="I72" i="19" s="1"/>
  <c r="I73" i="19" s="1"/>
  <c r="I74" i="19" s="1"/>
  <c r="I75" i="19" s="1"/>
  <c r="I76" i="19" s="1"/>
  <c r="I77" i="19" s="1"/>
  <c r="I78" i="19" s="1"/>
  <c r="I79" i="19" s="1"/>
  <c r="I80" i="19" s="1"/>
  <c r="I81" i="19" s="1"/>
  <c r="I82" i="19" s="1"/>
  <c r="I83" i="19" s="1"/>
  <c r="I84" i="19" s="1"/>
  <c r="I85" i="19" s="1"/>
  <c r="I86" i="19" s="1"/>
  <c r="I87" i="19" s="1"/>
  <c r="I88" i="19" s="1"/>
  <c r="I89" i="19" s="1"/>
  <c r="I90" i="19" s="1"/>
  <c r="I91" i="19" s="1"/>
  <c r="I92" i="19" s="1"/>
  <c r="I93" i="19" s="1"/>
  <c r="I94" i="19" s="1"/>
  <c r="I95" i="19" s="1"/>
  <c r="I96" i="19" s="1"/>
  <c r="I97" i="19" s="1"/>
  <c r="I98" i="19" s="1"/>
  <c r="I99" i="19" s="1"/>
  <c r="I100" i="19" s="1"/>
  <c r="I101" i="19" s="1"/>
  <c r="I102" i="19" s="1"/>
  <c r="I103" i="19" s="1"/>
  <c r="I104" i="19" s="1"/>
  <c r="I105" i="19" s="1"/>
  <c r="I106" i="19" s="1"/>
  <c r="I107" i="19" s="1"/>
  <c r="I108" i="19" s="1"/>
  <c r="I109" i="19" s="1"/>
  <c r="B158" i="17"/>
  <c r="C158" i="17" s="1"/>
  <c r="D158" i="17" s="1"/>
  <c r="E158" i="17" s="1"/>
  <c r="F158" i="17" s="1"/>
  <c r="G158" i="17" s="1"/>
  <c r="H158" i="17" s="1"/>
  <c r="I158" i="17" s="1"/>
  <c r="J158" i="17" s="1"/>
  <c r="K158" i="17" s="1"/>
  <c r="L158" i="17" s="1"/>
  <c r="M158" i="17" s="1"/>
  <c r="N158" i="17" s="1"/>
  <c r="O158" i="17" s="1"/>
  <c r="P158" i="17" s="1"/>
  <c r="Q158" i="17" s="1"/>
  <c r="R158" i="17" s="1"/>
  <c r="S158" i="17" s="1"/>
  <c r="T158" i="17" s="1"/>
  <c r="U158" i="17" s="1"/>
  <c r="V158" i="17" s="1"/>
  <c r="W158" i="17" s="1"/>
  <c r="X158" i="17" s="1"/>
  <c r="Y158" i="17" s="1"/>
  <c r="Z158" i="17" s="1"/>
  <c r="AA158" i="17" s="1"/>
  <c r="AB158" i="17" s="1"/>
  <c r="AC158" i="17" s="1"/>
  <c r="AD158" i="17" s="1"/>
  <c r="AE158" i="17" s="1"/>
  <c r="AF158" i="17" s="1"/>
  <c r="AG158" i="17" s="1"/>
  <c r="AH158" i="17" s="1"/>
  <c r="AI158" i="17" s="1"/>
  <c r="AJ158" i="17" s="1"/>
  <c r="AK158" i="17" s="1"/>
  <c r="AL158" i="17" s="1"/>
  <c r="AM158" i="17" s="1"/>
  <c r="AN158" i="17" s="1"/>
  <c r="AO158" i="17" s="1"/>
  <c r="AP158" i="17" s="1"/>
  <c r="AQ158" i="17" s="1"/>
  <c r="AR158" i="17" s="1"/>
  <c r="AS158" i="17" s="1"/>
  <c r="AT158" i="17" s="1"/>
  <c r="AU158" i="17" s="1"/>
  <c r="AV158" i="17" s="1"/>
  <c r="AW158" i="17" s="1"/>
  <c r="AX158" i="17" s="1"/>
  <c r="AY158" i="17" s="1"/>
  <c r="B159" i="17"/>
  <c r="C159" i="17" s="1"/>
  <c r="D159" i="17" s="1"/>
  <c r="E159" i="17" s="1"/>
  <c r="F159" i="17" s="1"/>
  <c r="G159" i="17" s="1"/>
  <c r="H159" i="17" s="1"/>
  <c r="I159" i="17" s="1"/>
  <c r="J159" i="17" s="1"/>
  <c r="K159" i="17" s="1"/>
  <c r="L159" i="17" s="1"/>
  <c r="M159" i="17" s="1"/>
  <c r="N159" i="17" s="1"/>
  <c r="O159" i="17" s="1"/>
  <c r="P159" i="17" s="1"/>
  <c r="Q159" i="17" s="1"/>
  <c r="R159" i="17" s="1"/>
  <c r="S159" i="17" s="1"/>
  <c r="T159" i="17" s="1"/>
  <c r="U159" i="17" s="1"/>
  <c r="V159" i="17" s="1"/>
  <c r="W159" i="17" s="1"/>
  <c r="X159" i="17" s="1"/>
  <c r="Y159" i="17" s="1"/>
  <c r="Z159" i="17" s="1"/>
  <c r="AA159" i="17" s="1"/>
  <c r="AB159" i="17" s="1"/>
  <c r="AC159" i="17" s="1"/>
  <c r="AD159" i="17" s="1"/>
  <c r="AE159" i="17" s="1"/>
  <c r="AF159" i="17" s="1"/>
  <c r="AG159" i="17" s="1"/>
  <c r="AH159" i="17" s="1"/>
  <c r="AI159" i="17" s="1"/>
  <c r="AJ159" i="17" s="1"/>
  <c r="AK159" i="17" s="1"/>
  <c r="AL159" i="17" s="1"/>
  <c r="AM159" i="17" s="1"/>
  <c r="AN159" i="17" s="1"/>
  <c r="AO159" i="17" s="1"/>
  <c r="AP159" i="17" s="1"/>
  <c r="AQ159" i="17" s="1"/>
  <c r="AR159" i="17" s="1"/>
  <c r="AS159" i="17" s="1"/>
  <c r="AT159" i="17" s="1"/>
  <c r="AU159" i="17" s="1"/>
  <c r="AV159" i="17" s="1"/>
  <c r="AW159" i="17" s="1"/>
  <c r="AX159" i="17" s="1"/>
  <c r="AY159" i="17" s="1"/>
  <c r="B160" i="17"/>
  <c r="C160" i="17" s="1"/>
  <c r="D160" i="17" s="1"/>
  <c r="E160" i="17" s="1"/>
  <c r="F160" i="17" s="1"/>
  <c r="G160" i="17" s="1"/>
  <c r="H160" i="17" s="1"/>
  <c r="I160" i="17" s="1"/>
  <c r="J160" i="17" s="1"/>
  <c r="K160" i="17" s="1"/>
  <c r="L160" i="17" s="1"/>
  <c r="M160" i="17" s="1"/>
  <c r="N160" i="17" s="1"/>
  <c r="O160" i="17" s="1"/>
  <c r="P160" i="17" s="1"/>
  <c r="Q160" i="17" s="1"/>
  <c r="R160" i="17" s="1"/>
  <c r="S160" i="17" s="1"/>
  <c r="T160" i="17" s="1"/>
  <c r="U160" i="17" s="1"/>
  <c r="V160" i="17" s="1"/>
  <c r="W160" i="17" s="1"/>
  <c r="X160" i="17" s="1"/>
  <c r="Y160" i="17" s="1"/>
  <c r="Z160" i="17" s="1"/>
  <c r="AA160" i="17" s="1"/>
  <c r="AB160" i="17" s="1"/>
  <c r="AC160" i="17" s="1"/>
  <c r="AD160" i="17" s="1"/>
  <c r="AE160" i="17" s="1"/>
  <c r="AF160" i="17" s="1"/>
  <c r="AG160" i="17" s="1"/>
  <c r="AH160" i="17" s="1"/>
  <c r="AI160" i="17" s="1"/>
  <c r="AJ160" i="17" s="1"/>
  <c r="AK160" i="17" s="1"/>
  <c r="AL160" i="17" s="1"/>
  <c r="AM160" i="17" s="1"/>
  <c r="AN160" i="17" s="1"/>
  <c r="AO160" i="17" s="1"/>
  <c r="AP160" i="17" s="1"/>
  <c r="AQ160" i="17" s="1"/>
  <c r="AR160" i="17" s="1"/>
  <c r="AS160" i="17" s="1"/>
  <c r="AT160" i="17" s="1"/>
  <c r="AU160" i="17" s="1"/>
  <c r="AV160" i="17" s="1"/>
  <c r="AW160" i="17" s="1"/>
  <c r="AX160" i="17" s="1"/>
  <c r="AY160" i="17" s="1"/>
  <c r="B161" i="17"/>
  <c r="C161" i="17" s="1"/>
  <c r="D161" i="17" s="1"/>
  <c r="E161" i="17" s="1"/>
  <c r="F161" i="17" s="1"/>
  <c r="G161" i="17" s="1"/>
  <c r="H161" i="17" s="1"/>
  <c r="I161" i="17" s="1"/>
  <c r="J161" i="17" s="1"/>
  <c r="K161" i="17" s="1"/>
  <c r="L161" i="17" s="1"/>
  <c r="M161" i="17" s="1"/>
  <c r="N161" i="17" s="1"/>
  <c r="O161" i="17" s="1"/>
  <c r="P161" i="17" s="1"/>
  <c r="Q161" i="17" s="1"/>
  <c r="R161" i="17" s="1"/>
  <c r="S161" i="17" s="1"/>
  <c r="T161" i="17" s="1"/>
  <c r="U161" i="17" s="1"/>
  <c r="V161" i="17" s="1"/>
  <c r="W161" i="17" s="1"/>
  <c r="X161" i="17" s="1"/>
  <c r="Y161" i="17" s="1"/>
  <c r="Z161" i="17" s="1"/>
  <c r="AA161" i="17" s="1"/>
  <c r="AB161" i="17" s="1"/>
  <c r="AC161" i="17" s="1"/>
  <c r="AD161" i="17" s="1"/>
  <c r="AE161" i="17" s="1"/>
  <c r="AF161" i="17" s="1"/>
  <c r="AG161" i="17" s="1"/>
  <c r="AH161" i="17" s="1"/>
  <c r="AI161" i="17" s="1"/>
  <c r="AJ161" i="17" s="1"/>
  <c r="AK161" i="17" s="1"/>
  <c r="AL161" i="17" s="1"/>
  <c r="AM161" i="17" s="1"/>
  <c r="AN161" i="17" s="1"/>
  <c r="AO161" i="17" s="1"/>
  <c r="AP161" i="17" s="1"/>
  <c r="AQ161" i="17" s="1"/>
  <c r="AR161" i="17" s="1"/>
  <c r="AS161" i="17" s="1"/>
  <c r="AT161" i="17" s="1"/>
  <c r="AU161" i="17" s="1"/>
  <c r="AV161" i="17" s="1"/>
  <c r="AW161" i="17" s="1"/>
  <c r="AX161" i="17" s="1"/>
  <c r="AY161" i="17" s="1"/>
  <c r="B162" i="17"/>
  <c r="C162" i="17" s="1"/>
  <c r="D162" i="17" s="1"/>
  <c r="E162" i="17" s="1"/>
  <c r="F162" i="17" s="1"/>
  <c r="G162" i="17" s="1"/>
  <c r="H162" i="17" s="1"/>
  <c r="I162" i="17" s="1"/>
  <c r="J162" i="17" s="1"/>
  <c r="K162" i="17" s="1"/>
  <c r="L162" i="17" s="1"/>
  <c r="M162" i="17" s="1"/>
  <c r="N162" i="17" s="1"/>
  <c r="O162" i="17" s="1"/>
  <c r="P162" i="17" s="1"/>
  <c r="Q162" i="17" s="1"/>
  <c r="R162" i="17" s="1"/>
  <c r="S162" i="17" s="1"/>
  <c r="T162" i="17" s="1"/>
  <c r="U162" i="17" s="1"/>
  <c r="V162" i="17" s="1"/>
  <c r="W162" i="17" s="1"/>
  <c r="X162" i="17" s="1"/>
  <c r="Y162" i="17" s="1"/>
  <c r="Z162" i="17" s="1"/>
  <c r="AA162" i="17" s="1"/>
  <c r="AB162" i="17" s="1"/>
  <c r="AC162" i="17" s="1"/>
  <c r="AD162" i="17" s="1"/>
  <c r="AE162" i="17" s="1"/>
  <c r="AF162" i="17" s="1"/>
  <c r="AG162" i="17" s="1"/>
  <c r="AH162" i="17" s="1"/>
  <c r="AI162" i="17" s="1"/>
  <c r="AJ162" i="17" s="1"/>
  <c r="AK162" i="17" s="1"/>
  <c r="AL162" i="17" s="1"/>
  <c r="AM162" i="17" s="1"/>
  <c r="AN162" i="17" s="1"/>
  <c r="AO162" i="17" s="1"/>
  <c r="AP162" i="17" s="1"/>
  <c r="AQ162" i="17" s="1"/>
  <c r="AR162" i="17" s="1"/>
  <c r="AS162" i="17" s="1"/>
  <c r="AT162" i="17" s="1"/>
  <c r="AU162" i="17" s="1"/>
  <c r="AV162" i="17" s="1"/>
  <c r="AW162" i="17" s="1"/>
  <c r="AX162" i="17" s="1"/>
  <c r="AY162" i="17" s="1"/>
  <c r="B163" i="17"/>
  <c r="C163" i="17" s="1"/>
  <c r="D163" i="17" s="1"/>
  <c r="E163" i="17" s="1"/>
  <c r="F163" i="17" s="1"/>
  <c r="G163" i="17" s="1"/>
  <c r="H163" i="17" s="1"/>
  <c r="I163" i="17" s="1"/>
  <c r="J163" i="17" s="1"/>
  <c r="K163" i="17" s="1"/>
  <c r="L163" i="17" s="1"/>
  <c r="M163" i="17" s="1"/>
  <c r="N163" i="17" s="1"/>
  <c r="O163" i="17" s="1"/>
  <c r="P163" i="17" s="1"/>
  <c r="Q163" i="17" s="1"/>
  <c r="R163" i="17" s="1"/>
  <c r="S163" i="17" s="1"/>
  <c r="T163" i="17" s="1"/>
  <c r="U163" i="17" s="1"/>
  <c r="V163" i="17" s="1"/>
  <c r="W163" i="17" s="1"/>
  <c r="X163" i="17" s="1"/>
  <c r="Y163" i="17" s="1"/>
  <c r="Z163" i="17" s="1"/>
  <c r="AA163" i="17" s="1"/>
  <c r="AB163" i="17" s="1"/>
  <c r="AC163" i="17" s="1"/>
  <c r="AD163" i="17" s="1"/>
  <c r="AE163" i="17" s="1"/>
  <c r="AF163" i="17" s="1"/>
  <c r="AG163" i="17" s="1"/>
  <c r="AH163" i="17" s="1"/>
  <c r="AI163" i="17" s="1"/>
  <c r="AJ163" i="17" s="1"/>
  <c r="AK163" i="17" s="1"/>
  <c r="AL163" i="17" s="1"/>
  <c r="AM163" i="17" s="1"/>
  <c r="AN163" i="17" s="1"/>
  <c r="AO163" i="17" s="1"/>
  <c r="AP163" i="17" s="1"/>
  <c r="AQ163" i="17" s="1"/>
  <c r="AR163" i="17" s="1"/>
  <c r="AS163" i="17" s="1"/>
  <c r="AT163" i="17" s="1"/>
  <c r="AU163" i="17" s="1"/>
  <c r="AV163" i="17" s="1"/>
  <c r="AW163" i="17" s="1"/>
  <c r="AX163" i="17" s="1"/>
  <c r="AY163" i="17" s="1"/>
  <c r="B164" i="17"/>
  <c r="C164" i="17" s="1"/>
  <c r="D164" i="17" s="1"/>
  <c r="E164" i="17" s="1"/>
  <c r="F164" i="17" s="1"/>
  <c r="G164" i="17" s="1"/>
  <c r="H164" i="17" s="1"/>
  <c r="I164" i="17" s="1"/>
  <c r="J164" i="17" s="1"/>
  <c r="K164" i="17" s="1"/>
  <c r="L164" i="17" s="1"/>
  <c r="M164" i="17" s="1"/>
  <c r="N164" i="17" s="1"/>
  <c r="O164" i="17" s="1"/>
  <c r="P164" i="17" s="1"/>
  <c r="Q164" i="17" s="1"/>
  <c r="R164" i="17" s="1"/>
  <c r="S164" i="17" s="1"/>
  <c r="T164" i="17" s="1"/>
  <c r="U164" i="17" s="1"/>
  <c r="V164" i="17" s="1"/>
  <c r="W164" i="17" s="1"/>
  <c r="X164" i="17" s="1"/>
  <c r="Y164" i="17" s="1"/>
  <c r="Z164" i="17" s="1"/>
  <c r="AA164" i="17" s="1"/>
  <c r="AB164" i="17" s="1"/>
  <c r="AC164" i="17" s="1"/>
  <c r="AD164" i="17" s="1"/>
  <c r="AE164" i="17" s="1"/>
  <c r="AF164" i="17" s="1"/>
  <c r="AG164" i="17" s="1"/>
  <c r="AH164" i="17" s="1"/>
  <c r="AI164" i="17" s="1"/>
  <c r="AJ164" i="17" s="1"/>
  <c r="AK164" i="17" s="1"/>
  <c r="AL164" i="17" s="1"/>
  <c r="AM164" i="17" s="1"/>
  <c r="AN164" i="17" s="1"/>
  <c r="AO164" i="17" s="1"/>
  <c r="AP164" i="17" s="1"/>
  <c r="AQ164" i="17" s="1"/>
  <c r="AR164" i="17" s="1"/>
  <c r="AS164" i="17" s="1"/>
  <c r="AT164" i="17" s="1"/>
  <c r="AU164" i="17" s="1"/>
  <c r="AV164" i="17" s="1"/>
  <c r="AW164" i="17" s="1"/>
  <c r="AX164" i="17" s="1"/>
  <c r="AY164" i="17" s="1"/>
  <c r="B165" i="17"/>
  <c r="C165" i="17" s="1"/>
  <c r="D165" i="17" s="1"/>
  <c r="E165" i="17" s="1"/>
  <c r="F165" i="17" s="1"/>
  <c r="G165" i="17" s="1"/>
  <c r="H165" i="17" s="1"/>
  <c r="I165" i="17" s="1"/>
  <c r="J165" i="17" s="1"/>
  <c r="K165" i="17" s="1"/>
  <c r="L165" i="17" s="1"/>
  <c r="M165" i="17" s="1"/>
  <c r="N165" i="17" s="1"/>
  <c r="O165" i="17" s="1"/>
  <c r="P165" i="17" s="1"/>
  <c r="Q165" i="17" s="1"/>
  <c r="R165" i="17" s="1"/>
  <c r="S165" i="17" s="1"/>
  <c r="T165" i="17" s="1"/>
  <c r="U165" i="17" s="1"/>
  <c r="V165" i="17" s="1"/>
  <c r="W165" i="17" s="1"/>
  <c r="X165" i="17" s="1"/>
  <c r="Y165" i="17" s="1"/>
  <c r="Z165" i="17" s="1"/>
  <c r="AA165" i="17" s="1"/>
  <c r="AB165" i="17" s="1"/>
  <c r="AC165" i="17" s="1"/>
  <c r="AD165" i="17" s="1"/>
  <c r="AE165" i="17" s="1"/>
  <c r="AF165" i="17" s="1"/>
  <c r="AG165" i="17" s="1"/>
  <c r="AH165" i="17" s="1"/>
  <c r="AI165" i="17" s="1"/>
  <c r="AJ165" i="17" s="1"/>
  <c r="AK165" i="17" s="1"/>
  <c r="AL165" i="17" s="1"/>
  <c r="AM165" i="17" s="1"/>
  <c r="AN165" i="17" s="1"/>
  <c r="AO165" i="17" s="1"/>
  <c r="AP165" i="17" s="1"/>
  <c r="AQ165" i="17" s="1"/>
  <c r="AR165" i="17" s="1"/>
  <c r="AS165" i="17" s="1"/>
  <c r="AT165" i="17" s="1"/>
  <c r="AU165" i="17" s="1"/>
  <c r="AV165" i="17" s="1"/>
  <c r="AW165" i="17" s="1"/>
  <c r="AX165" i="17" s="1"/>
  <c r="AY165" i="17" s="1"/>
  <c r="B166" i="17"/>
  <c r="C166" i="17" s="1"/>
  <c r="D166" i="17" s="1"/>
  <c r="E166" i="17" s="1"/>
  <c r="F166" i="17" s="1"/>
  <c r="G166" i="17" s="1"/>
  <c r="H166" i="17" s="1"/>
  <c r="I166" i="17" s="1"/>
  <c r="J166" i="17" s="1"/>
  <c r="K166" i="17" s="1"/>
  <c r="L166" i="17" s="1"/>
  <c r="M166" i="17" s="1"/>
  <c r="N166" i="17" s="1"/>
  <c r="O166" i="17" s="1"/>
  <c r="P166" i="17" s="1"/>
  <c r="Q166" i="17" s="1"/>
  <c r="R166" i="17" s="1"/>
  <c r="S166" i="17" s="1"/>
  <c r="T166" i="17" s="1"/>
  <c r="U166" i="17" s="1"/>
  <c r="V166" i="17" s="1"/>
  <c r="W166" i="17" s="1"/>
  <c r="X166" i="17" s="1"/>
  <c r="Y166" i="17" s="1"/>
  <c r="Z166" i="17" s="1"/>
  <c r="AA166" i="17" s="1"/>
  <c r="AB166" i="17" s="1"/>
  <c r="AC166" i="17" s="1"/>
  <c r="AD166" i="17" s="1"/>
  <c r="AE166" i="17" s="1"/>
  <c r="AF166" i="17" s="1"/>
  <c r="AG166" i="17" s="1"/>
  <c r="AH166" i="17" s="1"/>
  <c r="AI166" i="17" s="1"/>
  <c r="AJ166" i="17" s="1"/>
  <c r="AK166" i="17" s="1"/>
  <c r="AL166" i="17" s="1"/>
  <c r="AM166" i="17" s="1"/>
  <c r="AN166" i="17" s="1"/>
  <c r="AO166" i="17" s="1"/>
  <c r="AP166" i="17" s="1"/>
  <c r="AQ166" i="17" s="1"/>
  <c r="AR166" i="17" s="1"/>
  <c r="AS166" i="17" s="1"/>
  <c r="AT166" i="17" s="1"/>
  <c r="AU166" i="17" s="1"/>
  <c r="AV166" i="17" s="1"/>
  <c r="AW166" i="17" s="1"/>
  <c r="AX166" i="17" s="1"/>
  <c r="AY166" i="17" s="1"/>
  <c r="B167" i="17"/>
  <c r="C167" i="17" s="1"/>
  <c r="D167" i="17"/>
  <c r="E167" i="17" s="1"/>
  <c r="F167" i="17" s="1"/>
  <c r="G167" i="17" s="1"/>
  <c r="H167" i="17" s="1"/>
  <c r="I167" i="17" s="1"/>
  <c r="J167" i="17" s="1"/>
  <c r="K167" i="17" s="1"/>
  <c r="L167" i="17" s="1"/>
  <c r="M167" i="17" s="1"/>
  <c r="N167" i="17" s="1"/>
  <c r="O167" i="17" s="1"/>
  <c r="P167" i="17" s="1"/>
  <c r="Q167" i="17" s="1"/>
  <c r="R167" i="17" s="1"/>
  <c r="S167" i="17" s="1"/>
  <c r="T167" i="17" s="1"/>
  <c r="U167" i="17" s="1"/>
  <c r="V167" i="17" s="1"/>
  <c r="W167" i="17" s="1"/>
  <c r="X167" i="17" s="1"/>
  <c r="Y167" i="17" s="1"/>
  <c r="Z167" i="17" s="1"/>
  <c r="AA167" i="17" s="1"/>
  <c r="AB167" i="17" s="1"/>
  <c r="AC167" i="17" s="1"/>
  <c r="AD167" i="17" s="1"/>
  <c r="AE167" i="17" s="1"/>
  <c r="AF167" i="17" s="1"/>
  <c r="AG167" i="17" s="1"/>
  <c r="AH167" i="17" s="1"/>
  <c r="AI167" i="17" s="1"/>
  <c r="AJ167" i="17" s="1"/>
  <c r="AK167" i="17" s="1"/>
  <c r="AL167" i="17" s="1"/>
  <c r="AM167" i="17" s="1"/>
  <c r="AN167" i="17" s="1"/>
  <c r="AO167" i="17" s="1"/>
  <c r="AP167" i="17" s="1"/>
  <c r="AQ167" i="17" s="1"/>
  <c r="AR167" i="17" s="1"/>
  <c r="AS167" i="17" s="1"/>
  <c r="AT167" i="17" s="1"/>
  <c r="AU167" i="17" s="1"/>
  <c r="AV167" i="17" s="1"/>
  <c r="AW167" i="17" s="1"/>
  <c r="AX167" i="17" s="1"/>
  <c r="AY167" i="17" s="1"/>
  <c r="B168" i="17"/>
  <c r="C168" i="17" s="1"/>
  <c r="D168" i="17" s="1"/>
  <c r="E168" i="17" s="1"/>
  <c r="F168" i="17" s="1"/>
  <c r="G168" i="17" s="1"/>
  <c r="H168" i="17" s="1"/>
  <c r="I168" i="17" s="1"/>
  <c r="J168" i="17" s="1"/>
  <c r="K168" i="17" s="1"/>
  <c r="L168" i="17" s="1"/>
  <c r="M168" i="17" s="1"/>
  <c r="N168" i="17" s="1"/>
  <c r="O168" i="17" s="1"/>
  <c r="P168" i="17" s="1"/>
  <c r="Q168" i="17" s="1"/>
  <c r="R168" i="17" s="1"/>
  <c r="S168" i="17" s="1"/>
  <c r="T168" i="17" s="1"/>
  <c r="U168" i="17" s="1"/>
  <c r="V168" i="17" s="1"/>
  <c r="W168" i="17" s="1"/>
  <c r="X168" i="17" s="1"/>
  <c r="Y168" i="17" s="1"/>
  <c r="Z168" i="17" s="1"/>
  <c r="AA168" i="17" s="1"/>
  <c r="AB168" i="17" s="1"/>
  <c r="AC168" i="17" s="1"/>
  <c r="AD168" i="17" s="1"/>
  <c r="AE168" i="17" s="1"/>
  <c r="AF168" i="17" s="1"/>
  <c r="AG168" i="17" s="1"/>
  <c r="AH168" i="17" s="1"/>
  <c r="AI168" i="17" s="1"/>
  <c r="AJ168" i="17" s="1"/>
  <c r="AK168" i="17" s="1"/>
  <c r="AL168" i="17" s="1"/>
  <c r="AM168" i="17" s="1"/>
  <c r="AN168" i="17" s="1"/>
  <c r="AO168" i="17" s="1"/>
  <c r="AP168" i="17" s="1"/>
  <c r="AQ168" i="17" s="1"/>
  <c r="AR168" i="17" s="1"/>
  <c r="AS168" i="17" s="1"/>
  <c r="AT168" i="17" s="1"/>
  <c r="AU168" i="17" s="1"/>
  <c r="AV168" i="17" s="1"/>
  <c r="AW168" i="17" s="1"/>
  <c r="AX168" i="17" s="1"/>
  <c r="AY168" i="17" s="1"/>
  <c r="B169" i="17"/>
  <c r="C169" i="17" s="1"/>
  <c r="D169" i="17" s="1"/>
  <c r="E169" i="17" s="1"/>
  <c r="F169" i="17" s="1"/>
  <c r="G169" i="17" s="1"/>
  <c r="H169" i="17" s="1"/>
  <c r="I169" i="17" s="1"/>
  <c r="J169" i="17" s="1"/>
  <c r="K169" i="17" s="1"/>
  <c r="L169" i="17" s="1"/>
  <c r="M169" i="17" s="1"/>
  <c r="N169" i="17" s="1"/>
  <c r="O169" i="17" s="1"/>
  <c r="P169" i="17" s="1"/>
  <c r="Q169" i="17" s="1"/>
  <c r="R169" i="17" s="1"/>
  <c r="S169" i="17" s="1"/>
  <c r="T169" i="17" s="1"/>
  <c r="U169" i="17" s="1"/>
  <c r="V169" i="17" s="1"/>
  <c r="W169" i="17" s="1"/>
  <c r="X169" i="17" s="1"/>
  <c r="Y169" i="17" s="1"/>
  <c r="Z169" i="17" s="1"/>
  <c r="AA169" i="17" s="1"/>
  <c r="AB169" i="17" s="1"/>
  <c r="AC169" i="17" s="1"/>
  <c r="AD169" i="17" s="1"/>
  <c r="AE169" i="17" s="1"/>
  <c r="AF169" i="17" s="1"/>
  <c r="AG169" i="17" s="1"/>
  <c r="AH169" i="17" s="1"/>
  <c r="AI169" i="17" s="1"/>
  <c r="AJ169" i="17" s="1"/>
  <c r="AK169" i="17" s="1"/>
  <c r="AL169" i="17" s="1"/>
  <c r="AM169" i="17" s="1"/>
  <c r="AN169" i="17" s="1"/>
  <c r="AO169" i="17" s="1"/>
  <c r="AP169" i="17" s="1"/>
  <c r="AQ169" i="17" s="1"/>
  <c r="AR169" i="17" s="1"/>
  <c r="AS169" i="17" s="1"/>
  <c r="AT169" i="17" s="1"/>
  <c r="AU169" i="17" s="1"/>
  <c r="AV169" i="17" s="1"/>
  <c r="AW169" i="17" s="1"/>
  <c r="AX169" i="17" s="1"/>
  <c r="AY169" i="17" s="1"/>
  <c r="B170" i="17"/>
  <c r="C170" i="17" s="1"/>
  <c r="D170" i="17" s="1"/>
  <c r="E170" i="17" s="1"/>
  <c r="F170" i="17" s="1"/>
  <c r="G170" i="17" s="1"/>
  <c r="H170" i="17" s="1"/>
  <c r="I170" i="17" s="1"/>
  <c r="J170" i="17" s="1"/>
  <c r="K170" i="17" s="1"/>
  <c r="L170" i="17" s="1"/>
  <c r="M170" i="17" s="1"/>
  <c r="N170" i="17" s="1"/>
  <c r="O170" i="17" s="1"/>
  <c r="P170" i="17" s="1"/>
  <c r="Q170" i="17" s="1"/>
  <c r="R170" i="17" s="1"/>
  <c r="S170" i="17" s="1"/>
  <c r="T170" i="17" s="1"/>
  <c r="U170" i="17" s="1"/>
  <c r="V170" i="17" s="1"/>
  <c r="W170" i="17" s="1"/>
  <c r="X170" i="17" s="1"/>
  <c r="Y170" i="17" s="1"/>
  <c r="Z170" i="17" s="1"/>
  <c r="AA170" i="17" s="1"/>
  <c r="AB170" i="17" s="1"/>
  <c r="AC170" i="17" s="1"/>
  <c r="AD170" i="17" s="1"/>
  <c r="AE170" i="17" s="1"/>
  <c r="AF170" i="17" s="1"/>
  <c r="AG170" i="17" s="1"/>
  <c r="AH170" i="17" s="1"/>
  <c r="AI170" i="17" s="1"/>
  <c r="AJ170" i="17" s="1"/>
  <c r="AK170" i="17" s="1"/>
  <c r="AL170" i="17" s="1"/>
  <c r="AM170" i="17" s="1"/>
  <c r="AN170" i="17" s="1"/>
  <c r="AO170" i="17" s="1"/>
  <c r="AP170" i="17" s="1"/>
  <c r="AQ170" i="17" s="1"/>
  <c r="AR170" i="17" s="1"/>
  <c r="AS170" i="17" s="1"/>
  <c r="AT170" i="17" s="1"/>
  <c r="AU170" i="17" s="1"/>
  <c r="AV170" i="17" s="1"/>
  <c r="AW170" i="17" s="1"/>
  <c r="AX170" i="17" s="1"/>
  <c r="AY170" i="17" s="1"/>
  <c r="B171" i="17"/>
  <c r="C171" i="17" s="1"/>
  <c r="D171" i="17" s="1"/>
  <c r="E171" i="17" s="1"/>
  <c r="F171" i="17" s="1"/>
  <c r="G171" i="17" s="1"/>
  <c r="H171" i="17" s="1"/>
  <c r="I171" i="17" s="1"/>
  <c r="J171" i="17" s="1"/>
  <c r="K171" i="17" s="1"/>
  <c r="L171" i="17" s="1"/>
  <c r="M171" i="17" s="1"/>
  <c r="N171" i="17" s="1"/>
  <c r="O171" i="17" s="1"/>
  <c r="P171" i="17" s="1"/>
  <c r="Q171" i="17" s="1"/>
  <c r="R171" i="17" s="1"/>
  <c r="S171" i="17" s="1"/>
  <c r="T171" i="17" s="1"/>
  <c r="U171" i="17" s="1"/>
  <c r="V171" i="17" s="1"/>
  <c r="W171" i="17" s="1"/>
  <c r="X171" i="17" s="1"/>
  <c r="Y171" i="17" s="1"/>
  <c r="Z171" i="17" s="1"/>
  <c r="AA171" i="17" s="1"/>
  <c r="AB171" i="17" s="1"/>
  <c r="AC171" i="17" s="1"/>
  <c r="AD171" i="17" s="1"/>
  <c r="AE171" i="17" s="1"/>
  <c r="AF171" i="17" s="1"/>
  <c r="AG171" i="17" s="1"/>
  <c r="AH171" i="17" s="1"/>
  <c r="AI171" i="17" s="1"/>
  <c r="AJ171" i="17" s="1"/>
  <c r="AK171" i="17" s="1"/>
  <c r="AL171" i="17" s="1"/>
  <c r="AM171" i="17" s="1"/>
  <c r="AN171" i="17" s="1"/>
  <c r="AO171" i="17" s="1"/>
  <c r="AP171" i="17" s="1"/>
  <c r="AQ171" i="17" s="1"/>
  <c r="AR171" i="17" s="1"/>
  <c r="AS171" i="17" s="1"/>
  <c r="AT171" i="17" s="1"/>
  <c r="AU171" i="17" s="1"/>
  <c r="AV171" i="17" s="1"/>
  <c r="AW171" i="17" s="1"/>
  <c r="AX171" i="17" s="1"/>
  <c r="AY171" i="17" s="1"/>
  <c r="B172" i="17"/>
  <c r="C172" i="17" s="1"/>
  <c r="D172" i="17" s="1"/>
  <c r="E172" i="17" s="1"/>
  <c r="F172" i="17" s="1"/>
  <c r="G172" i="17" s="1"/>
  <c r="H172" i="17" s="1"/>
  <c r="I172" i="17" s="1"/>
  <c r="J172" i="17" s="1"/>
  <c r="K172" i="17" s="1"/>
  <c r="L172" i="17" s="1"/>
  <c r="M172" i="17" s="1"/>
  <c r="N172" i="17" s="1"/>
  <c r="O172" i="17" s="1"/>
  <c r="P172" i="17" s="1"/>
  <c r="Q172" i="17" s="1"/>
  <c r="R172" i="17" s="1"/>
  <c r="S172" i="17" s="1"/>
  <c r="T172" i="17" s="1"/>
  <c r="U172" i="17" s="1"/>
  <c r="V172" i="17" s="1"/>
  <c r="W172" i="17" s="1"/>
  <c r="X172" i="17" s="1"/>
  <c r="Y172" i="17" s="1"/>
  <c r="Z172" i="17" s="1"/>
  <c r="AA172" i="17" s="1"/>
  <c r="AB172" i="17" s="1"/>
  <c r="AC172" i="17" s="1"/>
  <c r="AD172" i="17" s="1"/>
  <c r="AE172" i="17" s="1"/>
  <c r="AF172" i="17" s="1"/>
  <c r="AG172" i="17" s="1"/>
  <c r="AH172" i="17" s="1"/>
  <c r="AI172" i="17" s="1"/>
  <c r="AJ172" i="17" s="1"/>
  <c r="AK172" i="17" s="1"/>
  <c r="AL172" i="17" s="1"/>
  <c r="AM172" i="17" s="1"/>
  <c r="AN172" i="17" s="1"/>
  <c r="AO172" i="17" s="1"/>
  <c r="AP172" i="17" s="1"/>
  <c r="AQ172" i="17" s="1"/>
  <c r="AR172" i="17" s="1"/>
  <c r="AS172" i="17" s="1"/>
  <c r="AT172" i="17" s="1"/>
  <c r="AU172" i="17" s="1"/>
  <c r="AV172" i="17" s="1"/>
  <c r="AW172" i="17" s="1"/>
  <c r="AX172" i="17" s="1"/>
  <c r="AY172" i="17" s="1"/>
  <c r="B173" i="17"/>
  <c r="C173" i="17" s="1"/>
  <c r="D173" i="17" s="1"/>
  <c r="E173" i="17" s="1"/>
  <c r="F173" i="17" s="1"/>
  <c r="G173" i="17" s="1"/>
  <c r="H173" i="17" s="1"/>
  <c r="I173" i="17" s="1"/>
  <c r="J173" i="17" s="1"/>
  <c r="K173" i="17" s="1"/>
  <c r="L173" i="17" s="1"/>
  <c r="M173" i="17" s="1"/>
  <c r="N173" i="17" s="1"/>
  <c r="O173" i="17" s="1"/>
  <c r="P173" i="17" s="1"/>
  <c r="Q173" i="17" s="1"/>
  <c r="R173" i="17" s="1"/>
  <c r="S173" i="17" s="1"/>
  <c r="T173" i="17" s="1"/>
  <c r="U173" i="17" s="1"/>
  <c r="V173" i="17" s="1"/>
  <c r="W173" i="17" s="1"/>
  <c r="X173" i="17" s="1"/>
  <c r="Y173" i="17" s="1"/>
  <c r="Z173" i="17" s="1"/>
  <c r="AA173" i="17" s="1"/>
  <c r="AB173" i="17" s="1"/>
  <c r="AC173" i="17" s="1"/>
  <c r="AD173" i="17" s="1"/>
  <c r="AE173" i="17" s="1"/>
  <c r="AF173" i="17" s="1"/>
  <c r="AG173" i="17" s="1"/>
  <c r="AH173" i="17" s="1"/>
  <c r="AI173" i="17" s="1"/>
  <c r="AJ173" i="17" s="1"/>
  <c r="AK173" i="17" s="1"/>
  <c r="AL173" i="17" s="1"/>
  <c r="AM173" i="17" s="1"/>
  <c r="AN173" i="17" s="1"/>
  <c r="AO173" i="17" s="1"/>
  <c r="AP173" i="17" s="1"/>
  <c r="AQ173" i="17" s="1"/>
  <c r="AR173" i="17" s="1"/>
  <c r="AS173" i="17" s="1"/>
  <c r="AT173" i="17" s="1"/>
  <c r="AU173" i="17" s="1"/>
  <c r="AV173" i="17" s="1"/>
  <c r="AW173" i="17" s="1"/>
  <c r="AX173" i="17" s="1"/>
  <c r="AY173" i="17" s="1"/>
  <c r="B174" i="17"/>
  <c r="C174" i="17" s="1"/>
  <c r="D174" i="17" s="1"/>
  <c r="E174" i="17" s="1"/>
  <c r="F174" i="17" s="1"/>
  <c r="G174" i="17" s="1"/>
  <c r="H174" i="17" s="1"/>
  <c r="I174" i="17" s="1"/>
  <c r="J174" i="17" s="1"/>
  <c r="K174" i="17" s="1"/>
  <c r="L174" i="17" s="1"/>
  <c r="M174" i="17" s="1"/>
  <c r="N174" i="17" s="1"/>
  <c r="O174" i="17" s="1"/>
  <c r="P174" i="17" s="1"/>
  <c r="Q174" i="17" s="1"/>
  <c r="R174" i="17" s="1"/>
  <c r="S174" i="17" s="1"/>
  <c r="T174" i="17" s="1"/>
  <c r="U174" i="17" s="1"/>
  <c r="V174" i="17" s="1"/>
  <c r="W174" i="17" s="1"/>
  <c r="X174" i="17" s="1"/>
  <c r="Y174" i="17" s="1"/>
  <c r="Z174" i="17" s="1"/>
  <c r="AA174" i="17" s="1"/>
  <c r="AB174" i="17" s="1"/>
  <c r="AC174" i="17" s="1"/>
  <c r="AD174" i="17" s="1"/>
  <c r="AE174" i="17" s="1"/>
  <c r="AF174" i="17" s="1"/>
  <c r="AG174" i="17" s="1"/>
  <c r="AH174" i="17" s="1"/>
  <c r="AI174" i="17" s="1"/>
  <c r="AJ174" i="17" s="1"/>
  <c r="AK174" i="17" s="1"/>
  <c r="AL174" i="17" s="1"/>
  <c r="AM174" i="17" s="1"/>
  <c r="AN174" i="17" s="1"/>
  <c r="AO174" i="17" s="1"/>
  <c r="AP174" i="17" s="1"/>
  <c r="AQ174" i="17" s="1"/>
  <c r="AR174" i="17" s="1"/>
  <c r="AS174" i="17" s="1"/>
  <c r="AT174" i="17" s="1"/>
  <c r="AU174" i="17" s="1"/>
  <c r="AV174" i="17" s="1"/>
  <c r="AW174" i="17" s="1"/>
  <c r="AX174" i="17" s="1"/>
  <c r="AY174" i="17" s="1"/>
  <c r="B175" i="17"/>
  <c r="C175" i="17" s="1"/>
  <c r="D175" i="17" s="1"/>
  <c r="E175" i="17" s="1"/>
  <c r="F175" i="17" s="1"/>
  <c r="G175" i="17" s="1"/>
  <c r="H175" i="17" s="1"/>
  <c r="I175" i="17" s="1"/>
  <c r="J175" i="17" s="1"/>
  <c r="K175" i="17" s="1"/>
  <c r="L175" i="17" s="1"/>
  <c r="M175" i="17" s="1"/>
  <c r="N175" i="17" s="1"/>
  <c r="O175" i="17" s="1"/>
  <c r="P175" i="17" s="1"/>
  <c r="Q175" i="17" s="1"/>
  <c r="R175" i="17" s="1"/>
  <c r="S175" i="17" s="1"/>
  <c r="T175" i="17" s="1"/>
  <c r="U175" i="17" s="1"/>
  <c r="V175" i="17" s="1"/>
  <c r="W175" i="17" s="1"/>
  <c r="X175" i="17" s="1"/>
  <c r="Y175" i="17" s="1"/>
  <c r="Z175" i="17" s="1"/>
  <c r="AA175" i="17" s="1"/>
  <c r="AB175" i="17" s="1"/>
  <c r="AC175" i="17" s="1"/>
  <c r="AD175" i="17" s="1"/>
  <c r="AE175" i="17" s="1"/>
  <c r="AF175" i="17" s="1"/>
  <c r="AG175" i="17" s="1"/>
  <c r="AH175" i="17" s="1"/>
  <c r="AI175" i="17" s="1"/>
  <c r="AJ175" i="17" s="1"/>
  <c r="AK175" i="17" s="1"/>
  <c r="AL175" i="17" s="1"/>
  <c r="AM175" i="17" s="1"/>
  <c r="AN175" i="17" s="1"/>
  <c r="AO175" i="17" s="1"/>
  <c r="AP175" i="17" s="1"/>
  <c r="AQ175" i="17" s="1"/>
  <c r="AR175" i="17" s="1"/>
  <c r="AS175" i="17" s="1"/>
  <c r="AT175" i="17" s="1"/>
  <c r="AU175" i="17" s="1"/>
  <c r="AV175" i="17" s="1"/>
  <c r="AW175" i="17" s="1"/>
  <c r="AX175" i="17" s="1"/>
  <c r="AY175" i="17" s="1"/>
  <c r="B176" i="17"/>
  <c r="C176" i="17" s="1"/>
  <c r="D176" i="17" s="1"/>
  <c r="E176" i="17" s="1"/>
  <c r="F176" i="17" s="1"/>
  <c r="G176" i="17" s="1"/>
  <c r="H176" i="17" s="1"/>
  <c r="I176" i="17" s="1"/>
  <c r="J176" i="17" s="1"/>
  <c r="K176" i="17" s="1"/>
  <c r="L176" i="17" s="1"/>
  <c r="M176" i="17" s="1"/>
  <c r="N176" i="17" s="1"/>
  <c r="O176" i="17" s="1"/>
  <c r="P176" i="17" s="1"/>
  <c r="Q176" i="17" s="1"/>
  <c r="R176" i="17" s="1"/>
  <c r="S176" i="17" s="1"/>
  <c r="T176" i="17" s="1"/>
  <c r="U176" i="17" s="1"/>
  <c r="V176" i="17" s="1"/>
  <c r="W176" i="17" s="1"/>
  <c r="X176" i="17" s="1"/>
  <c r="Y176" i="17" s="1"/>
  <c r="Z176" i="17" s="1"/>
  <c r="AA176" i="17" s="1"/>
  <c r="AB176" i="17" s="1"/>
  <c r="AC176" i="17" s="1"/>
  <c r="AD176" i="17" s="1"/>
  <c r="AE176" i="17" s="1"/>
  <c r="AF176" i="17" s="1"/>
  <c r="AG176" i="17" s="1"/>
  <c r="AH176" i="17" s="1"/>
  <c r="AI176" i="17" s="1"/>
  <c r="AJ176" i="17" s="1"/>
  <c r="AK176" i="17" s="1"/>
  <c r="AL176" i="17" s="1"/>
  <c r="AM176" i="17" s="1"/>
  <c r="AN176" i="17" s="1"/>
  <c r="AO176" i="17" s="1"/>
  <c r="AP176" i="17" s="1"/>
  <c r="AQ176" i="17" s="1"/>
  <c r="AR176" i="17" s="1"/>
  <c r="AS176" i="17" s="1"/>
  <c r="AT176" i="17" s="1"/>
  <c r="AU176" i="17" s="1"/>
  <c r="AV176" i="17" s="1"/>
  <c r="AW176" i="17" s="1"/>
  <c r="AX176" i="17" s="1"/>
  <c r="AY176" i="17" s="1"/>
  <c r="B177" i="17"/>
  <c r="C177" i="17" s="1"/>
  <c r="D177" i="17" s="1"/>
  <c r="E177" i="17" s="1"/>
  <c r="F177" i="17" s="1"/>
  <c r="G177" i="17" s="1"/>
  <c r="H177" i="17" s="1"/>
  <c r="I177" i="17" s="1"/>
  <c r="J177" i="17" s="1"/>
  <c r="K177" i="17" s="1"/>
  <c r="L177" i="17" s="1"/>
  <c r="M177" i="17" s="1"/>
  <c r="N177" i="17" s="1"/>
  <c r="O177" i="17" s="1"/>
  <c r="P177" i="17" s="1"/>
  <c r="Q177" i="17" s="1"/>
  <c r="R177" i="17" s="1"/>
  <c r="S177" i="17" s="1"/>
  <c r="T177" i="17" s="1"/>
  <c r="U177" i="17" s="1"/>
  <c r="V177" i="17" s="1"/>
  <c r="W177" i="17" s="1"/>
  <c r="X177" i="17" s="1"/>
  <c r="Y177" i="17" s="1"/>
  <c r="Z177" i="17" s="1"/>
  <c r="AA177" i="17" s="1"/>
  <c r="AB177" i="17" s="1"/>
  <c r="AC177" i="17" s="1"/>
  <c r="AD177" i="17" s="1"/>
  <c r="AE177" i="17" s="1"/>
  <c r="AF177" i="17" s="1"/>
  <c r="AG177" i="17" s="1"/>
  <c r="AH177" i="17" s="1"/>
  <c r="AI177" i="17" s="1"/>
  <c r="AJ177" i="17" s="1"/>
  <c r="AK177" i="17" s="1"/>
  <c r="AL177" i="17" s="1"/>
  <c r="AM177" i="17" s="1"/>
  <c r="AN177" i="17" s="1"/>
  <c r="AO177" i="17" s="1"/>
  <c r="AP177" i="17" s="1"/>
  <c r="AQ177" i="17" s="1"/>
  <c r="AR177" i="17" s="1"/>
  <c r="AS177" i="17" s="1"/>
  <c r="AT177" i="17" s="1"/>
  <c r="AU177" i="17" s="1"/>
  <c r="AV177" i="17" s="1"/>
  <c r="AW177" i="17" s="1"/>
  <c r="AX177" i="17" s="1"/>
  <c r="AY177" i="17" s="1"/>
  <c r="B178" i="17"/>
  <c r="C178" i="17" s="1"/>
  <c r="D178" i="17" s="1"/>
  <c r="E178" i="17" s="1"/>
  <c r="F178" i="17" s="1"/>
  <c r="G178" i="17" s="1"/>
  <c r="H178" i="17" s="1"/>
  <c r="I178" i="17" s="1"/>
  <c r="J178" i="17" s="1"/>
  <c r="K178" i="17" s="1"/>
  <c r="L178" i="17" s="1"/>
  <c r="M178" i="17" s="1"/>
  <c r="N178" i="17" s="1"/>
  <c r="O178" i="17" s="1"/>
  <c r="P178" i="17" s="1"/>
  <c r="Q178" i="17" s="1"/>
  <c r="R178" i="17" s="1"/>
  <c r="S178" i="17" s="1"/>
  <c r="T178" i="17" s="1"/>
  <c r="U178" i="17" s="1"/>
  <c r="V178" i="17" s="1"/>
  <c r="W178" i="17" s="1"/>
  <c r="X178" i="17" s="1"/>
  <c r="Y178" i="17" s="1"/>
  <c r="Z178" i="17" s="1"/>
  <c r="AA178" i="17" s="1"/>
  <c r="AB178" i="17" s="1"/>
  <c r="AC178" i="17" s="1"/>
  <c r="AD178" i="17" s="1"/>
  <c r="AE178" i="17" s="1"/>
  <c r="AF178" i="17" s="1"/>
  <c r="AG178" i="17" s="1"/>
  <c r="AH178" i="17" s="1"/>
  <c r="AI178" i="17" s="1"/>
  <c r="AJ178" i="17" s="1"/>
  <c r="AK178" i="17" s="1"/>
  <c r="AL178" i="17" s="1"/>
  <c r="AM178" i="17" s="1"/>
  <c r="AN178" i="17" s="1"/>
  <c r="AO178" i="17" s="1"/>
  <c r="AP178" i="17" s="1"/>
  <c r="AQ178" i="17" s="1"/>
  <c r="AR178" i="17" s="1"/>
  <c r="AS178" i="17" s="1"/>
  <c r="AT178" i="17" s="1"/>
  <c r="AU178" i="17" s="1"/>
  <c r="AV178" i="17" s="1"/>
  <c r="AW178" i="17" s="1"/>
  <c r="AX178" i="17" s="1"/>
  <c r="AY178" i="17" s="1"/>
  <c r="B179" i="17"/>
  <c r="C179" i="17" s="1"/>
  <c r="D179" i="17" s="1"/>
  <c r="E179" i="17" s="1"/>
  <c r="F179" i="17" s="1"/>
  <c r="G179" i="17" s="1"/>
  <c r="H179" i="17" s="1"/>
  <c r="I179" i="17" s="1"/>
  <c r="J179" i="17" s="1"/>
  <c r="K179" i="17" s="1"/>
  <c r="L179" i="17" s="1"/>
  <c r="M179" i="17" s="1"/>
  <c r="N179" i="17" s="1"/>
  <c r="O179" i="17" s="1"/>
  <c r="P179" i="17" s="1"/>
  <c r="Q179" i="17" s="1"/>
  <c r="R179" i="17" s="1"/>
  <c r="S179" i="17" s="1"/>
  <c r="T179" i="17" s="1"/>
  <c r="U179" i="17" s="1"/>
  <c r="V179" i="17" s="1"/>
  <c r="W179" i="17" s="1"/>
  <c r="X179" i="17" s="1"/>
  <c r="Y179" i="17" s="1"/>
  <c r="Z179" i="17" s="1"/>
  <c r="AA179" i="17" s="1"/>
  <c r="AB179" i="17" s="1"/>
  <c r="AC179" i="17" s="1"/>
  <c r="AD179" i="17" s="1"/>
  <c r="AE179" i="17" s="1"/>
  <c r="AF179" i="17" s="1"/>
  <c r="AG179" i="17" s="1"/>
  <c r="AH179" i="17" s="1"/>
  <c r="AI179" i="17" s="1"/>
  <c r="AJ179" i="17" s="1"/>
  <c r="AK179" i="17" s="1"/>
  <c r="AL179" i="17" s="1"/>
  <c r="AM179" i="17" s="1"/>
  <c r="AN179" i="17" s="1"/>
  <c r="AO179" i="17" s="1"/>
  <c r="AP179" i="17" s="1"/>
  <c r="AQ179" i="17" s="1"/>
  <c r="AR179" i="17" s="1"/>
  <c r="AS179" i="17" s="1"/>
  <c r="AT179" i="17" s="1"/>
  <c r="AU179" i="17" s="1"/>
  <c r="AV179" i="17" s="1"/>
  <c r="AW179" i="17" s="1"/>
  <c r="AX179" i="17" s="1"/>
  <c r="AY179" i="17" s="1"/>
  <c r="B180" i="17"/>
  <c r="C180" i="17" s="1"/>
  <c r="D180" i="17" s="1"/>
  <c r="E180" i="17" s="1"/>
  <c r="F180" i="17" s="1"/>
  <c r="G180" i="17" s="1"/>
  <c r="H180" i="17" s="1"/>
  <c r="I180" i="17" s="1"/>
  <c r="J180" i="17" s="1"/>
  <c r="K180" i="17" s="1"/>
  <c r="L180" i="17" s="1"/>
  <c r="M180" i="17" s="1"/>
  <c r="N180" i="17" s="1"/>
  <c r="O180" i="17" s="1"/>
  <c r="P180" i="17" s="1"/>
  <c r="Q180" i="17" s="1"/>
  <c r="R180" i="17" s="1"/>
  <c r="S180" i="17" s="1"/>
  <c r="T180" i="17" s="1"/>
  <c r="U180" i="17" s="1"/>
  <c r="V180" i="17" s="1"/>
  <c r="W180" i="17" s="1"/>
  <c r="X180" i="17" s="1"/>
  <c r="Y180" i="17" s="1"/>
  <c r="Z180" i="17" s="1"/>
  <c r="AA180" i="17" s="1"/>
  <c r="AB180" i="17" s="1"/>
  <c r="AC180" i="17" s="1"/>
  <c r="AD180" i="17" s="1"/>
  <c r="AE180" i="17" s="1"/>
  <c r="AF180" i="17" s="1"/>
  <c r="AG180" i="17" s="1"/>
  <c r="AH180" i="17" s="1"/>
  <c r="AI180" i="17" s="1"/>
  <c r="AJ180" i="17" s="1"/>
  <c r="AK180" i="17" s="1"/>
  <c r="AL180" i="17" s="1"/>
  <c r="AM180" i="17" s="1"/>
  <c r="AN180" i="17" s="1"/>
  <c r="AO180" i="17" s="1"/>
  <c r="AP180" i="17" s="1"/>
  <c r="AQ180" i="17" s="1"/>
  <c r="AR180" i="17" s="1"/>
  <c r="AS180" i="17" s="1"/>
  <c r="AT180" i="17" s="1"/>
  <c r="AU180" i="17" s="1"/>
  <c r="AV180" i="17" s="1"/>
  <c r="AW180" i="17" s="1"/>
  <c r="AX180" i="17" s="1"/>
  <c r="AY180" i="17" s="1"/>
  <c r="B181" i="17"/>
  <c r="C181" i="17" s="1"/>
  <c r="D181" i="17" s="1"/>
  <c r="E181" i="17" s="1"/>
  <c r="F181" i="17" s="1"/>
  <c r="G181" i="17" s="1"/>
  <c r="H181" i="17" s="1"/>
  <c r="I181" i="17" s="1"/>
  <c r="J181" i="17" s="1"/>
  <c r="K181" i="17" s="1"/>
  <c r="L181" i="17" s="1"/>
  <c r="M181" i="17" s="1"/>
  <c r="N181" i="17" s="1"/>
  <c r="O181" i="17" s="1"/>
  <c r="P181" i="17" s="1"/>
  <c r="Q181" i="17" s="1"/>
  <c r="R181" i="17" s="1"/>
  <c r="S181" i="17" s="1"/>
  <c r="T181" i="17" s="1"/>
  <c r="U181" i="17" s="1"/>
  <c r="V181" i="17" s="1"/>
  <c r="W181" i="17" s="1"/>
  <c r="X181" i="17" s="1"/>
  <c r="Y181" i="17" s="1"/>
  <c r="Z181" i="17" s="1"/>
  <c r="AA181" i="17" s="1"/>
  <c r="AB181" i="17" s="1"/>
  <c r="AC181" i="17" s="1"/>
  <c r="AD181" i="17" s="1"/>
  <c r="AE181" i="17" s="1"/>
  <c r="AF181" i="17" s="1"/>
  <c r="AG181" i="17" s="1"/>
  <c r="AH181" i="17" s="1"/>
  <c r="AI181" i="17" s="1"/>
  <c r="AJ181" i="17" s="1"/>
  <c r="AK181" i="17" s="1"/>
  <c r="AL181" i="17" s="1"/>
  <c r="AM181" i="17" s="1"/>
  <c r="AN181" i="17" s="1"/>
  <c r="AO181" i="17" s="1"/>
  <c r="AP181" i="17" s="1"/>
  <c r="AQ181" i="17" s="1"/>
  <c r="AR181" i="17" s="1"/>
  <c r="AS181" i="17" s="1"/>
  <c r="AT181" i="17" s="1"/>
  <c r="AU181" i="17" s="1"/>
  <c r="AV181" i="17" s="1"/>
  <c r="AW181" i="17" s="1"/>
  <c r="AX181" i="17" s="1"/>
  <c r="AY181" i="17" s="1"/>
  <c r="B182" i="17"/>
  <c r="C182" i="17" s="1"/>
  <c r="D182" i="17" s="1"/>
  <c r="E182" i="17" s="1"/>
  <c r="F182" i="17" s="1"/>
  <c r="G182" i="17" s="1"/>
  <c r="H182" i="17" s="1"/>
  <c r="I182" i="17" s="1"/>
  <c r="J182" i="17" s="1"/>
  <c r="K182" i="17" s="1"/>
  <c r="L182" i="17" s="1"/>
  <c r="M182" i="17" s="1"/>
  <c r="N182" i="17" s="1"/>
  <c r="O182" i="17" s="1"/>
  <c r="P182" i="17" s="1"/>
  <c r="Q182" i="17" s="1"/>
  <c r="R182" i="17" s="1"/>
  <c r="S182" i="17" s="1"/>
  <c r="T182" i="17" s="1"/>
  <c r="U182" i="17" s="1"/>
  <c r="V182" i="17" s="1"/>
  <c r="W182" i="17" s="1"/>
  <c r="X182" i="17" s="1"/>
  <c r="Y182" i="17" s="1"/>
  <c r="Z182" i="17" s="1"/>
  <c r="AA182" i="17" s="1"/>
  <c r="AB182" i="17" s="1"/>
  <c r="AC182" i="17" s="1"/>
  <c r="AD182" i="17" s="1"/>
  <c r="AE182" i="17" s="1"/>
  <c r="AF182" i="17" s="1"/>
  <c r="AG182" i="17" s="1"/>
  <c r="AH182" i="17" s="1"/>
  <c r="AI182" i="17" s="1"/>
  <c r="AJ182" i="17" s="1"/>
  <c r="AK182" i="17" s="1"/>
  <c r="AL182" i="17" s="1"/>
  <c r="AM182" i="17" s="1"/>
  <c r="AN182" i="17" s="1"/>
  <c r="AO182" i="17" s="1"/>
  <c r="AP182" i="17" s="1"/>
  <c r="AQ182" i="17" s="1"/>
  <c r="AR182" i="17" s="1"/>
  <c r="AS182" i="17" s="1"/>
  <c r="AT182" i="17" s="1"/>
  <c r="AU182" i="17" s="1"/>
  <c r="AV182" i="17" s="1"/>
  <c r="AW182" i="17" s="1"/>
  <c r="AX182" i="17" s="1"/>
  <c r="AY182" i="17" s="1"/>
  <c r="B183" i="17"/>
  <c r="C183" i="17" s="1"/>
  <c r="D183" i="17" s="1"/>
  <c r="E183" i="17" s="1"/>
  <c r="F183" i="17" s="1"/>
  <c r="G183" i="17" s="1"/>
  <c r="H183" i="17" s="1"/>
  <c r="I183" i="17" s="1"/>
  <c r="J183" i="17" s="1"/>
  <c r="K183" i="17" s="1"/>
  <c r="L183" i="17" s="1"/>
  <c r="M183" i="17" s="1"/>
  <c r="N183" i="17" s="1"/>
  <c r="O183" i="17" s="1"/>
  <c r="P183" i="17" s="1"/>
  <c r="Q183" i="17" s="1"/>
  <c r="R183" i="17" s="1"/>
  <c r="S183" i="17" s="1"/>
  <c r="T183" i="17" s="1"/>
  <c r="U183" i="17" s="1"/>
  <c r="V183" i="17" s="1"/>
  <c r="W183" i="17" s="1"/>
  <c r="X183" i="17" s="1"/>
  <c r="Y183" i="17" s="1"/>
  <c r="Z183" i="17" s="1"/>
  <c r="AA183" i="17" s="1"/>
  <c r="AB183" i="17" s="1"/>
  <c r="AC183" i="17" s="1"/>
  <c r="AD183" i="17" s="1"/>
  <c r="AE183" i="17" s="1"/>
  <c r="AF183" i="17" s="1"/>
  <c r="AG183" i="17" s="1"/>
  <c r="AH183" i="17" s="1"/>
  <c r="AI183" i="17" s="1"/>
  <c r="AJ183" i="17" s="1"/>
  <c r="AK183" i="17" s="1"/>
  <c r="AL183" i="17" s="1"/>
  <c r="AM183" i="17" s="1"/>
  <c r="AN183" i="17" s="1"/>
  <c r="AO183" i="17" s="1"/>
  <c r="AP183" i="17" s="1"/>
  <c r="AQ183" i="17" s="1"/>
  <c r="AR183" i="17" s="1"/>
  <c r="AS183" i="17" s="1"/>
  <c r="AT183" i="17" s="1"/>
  <c r="AU183" i="17" s="1"/>
  <c r="AV183" i="17" s="1"/>
  <c r="AW183" i="17" s="1"/>
  <c r="AX183" i="17" s="1"/>
  <c r="AY183" i="17" s="1"/>
  <c r="B184" i="17"/>
  <c r="C184" i="17" s="1"/>
  <c r="D184" i="17" s="1"/>
  <c r="E184" i="17" s="1"/>
  <c r="F184" i="17" s="1"/>
  <c r="G184" i="17" s="1"/>
  <c r="H184" i="17" s="1"/>
  <c r="I184" i="17" s="1"/>
  <c r="J184" i="17" s="1"/>
  <c r="K184" i="17" s="1"/>
  <c r="L184" i="17" s="1"/>
  <c r="M184" i="17" s="1"/>
  <c r="N184" i="17" s="1"/>
  <c r="O184" i="17" s="1"/>
  <c r="P184" i="17" s="1"/>
  <c r="Q184" i="17" s="1"/>
  <c r="R184" i="17" s="1"/>
  <c r="S184" i="17" s="1"/>
  <c r="T184" i="17" s="1"/>
  <c r="U184" i="17" s="1"/>
  <c r="V184" i="17" s="1"/>
  <c r="W184" i="17" s="1"/>
  <c r="X184" i="17" s="1"/>
  <c r="Y184" i="17" s="1"/>
  <c r="Z184" i="17" s="1"/>
  <c r="AA184" i="17" s="1"/>
  <c r="AB184" i="17" s="1"/>
  <c r="AC184" i="17" s="1"/>
  <c r="AD184" i="17" s="1"/>
  <c r="AE184" i="17" s="1"/>
  <c r="AF184" i="17" s="1"/>
  <c r="AG184" i="17" s="1"/>
  <c r="AH184" i="17" s="1"/>
  <c r="AI184" i="17" s="1"/>
  <c r="AJ184" i="17" s="1"/>
  <c r="AK184" i="17" s="1"/>
  <c r="AL184" i="17" s="1"/>
  <c r="AM184" i="17" s="1"/>
  <c r="AN184" i="17" s="1"/>
  <c r="AO184" i="17" s="1"/>
  <c r="AP184" i="17" s="1"/>
  <c r="AQ184" i="17" s="1"/>
  <c r="AR184" i="17" s="1"/>
  <c r="AS184" i="17" s="1"/>
  <c r="AT184" i="17" s="1"/>
  <c r="AU184" i="17" s="1"/>
  <c r="AV184" i="17" s="1"/>
  <c r="AW184" i="17" s="1"/>
  <c r="AX184" i="17" s="1"/>
  <c r="AY184" i="17" s="1"/>
  <c r="B185" i="17"/>
  <c r="C185" i="17" s="1"/>
  <c r="D185" i="17" s="1"/>
  <c r="E185" i="17" s="1"/>
  <c r="F185" i="17" s="1"/>
  <c r="G185" i="17" s="1"/>
  <c r="H185" i="17" s="1"/>
  <c r="I185" i="17" s="1"/>
  <c r="J185" i="17" s="1"/>
  <c r="K185" i="17" s="1"/>
  <c r="L185" i="17" s="1"/>
  <c r="M185" i="17" s="1"/>
  <c r="N185" i="17" s="1"/>
  <c r="O185" i="17" s="1"/>
  <c r="P185" i="17" s="1"/>
  <c r="Q185" i="17" s="1"/>
  <c r="R185" i="17" s="1"/>
  <c r="S185" i="17" s="1"/>
  <c r="T185" i="17" s="1"/>
  <c r="U185" i="17" s="1"/>
  <c r="V185" i="17" s="1"/>
  <c r="W185" i="17" s="1"/>
  <c r="X185" i="17" s="1"/>
  <c r="Y185" i="17" s="1"/>
  <c r="Z185" i="17" s="1"/>
  <c r="AA185" i="17" s="1"/>
  <c r="AB185" i="17" s="1"/>
  <c r="AC185" i="17" s="1"/>
  <c r="AD185" i="17" s="1"/>
  <c r="AE185" i="17" s="1"/>
  <c r="AF185" i="17" s="1"/>
  <c r="AG185" i="17" s="1"/>
  <c r="AH185" i="17" s="1"/>
  <c r="AI185" i="17" s="1"/>
  <c r="AJ185" i="17" s="1"/>
  <c r="AK185" i="17" s="1"/>
  <c r="AL185" i="17" s="1"/>
  <c r="AM185" i="17" s="1"/>
  <c r="AN185" i="17" s="1"/>
  <c r="AO185" i="17" s="1"/>
  <c r="AP185" i="17" s="1"/>
  <c r="AQ185" i="17" s="1"/>
  <c r="AR185" i="17" s="1"/>
  <c r="AS185" i="17" s="1"/>
  <c r="AT185" i="17" s="1"/>
  <c r="AU185" i="17" s="1"/>
  <c r="AV185" i="17" s="1"/>
  <c r="AW185" i="17" s="1"/>
  <c r="AX185" i="17" s="1"/>
  <c r="AY185" i="17" s="1"/>
  <c r="B186" i="17"/>
  <c r="C186" i="17" s="1"/>
  <c r="D186" i="17" s="1"/>
  <c r="E186" i="17" s="1"/>
  <c r="F186" i="17" s="1"/>
  <c r="G186" i="17" s="1"/>
  <c r="H186" i="17" s="1"/>
  <c r="I186" i="17" s="1"/>
  <c r="J186" i="17" s="1"/>
  <c r="K186" i="17" s="1"/>
  <c r="L186" i="17" s="1"/>
  <c r="M186" i="17" s="1"/>
  <c r="N186" i="17" s="1"/>
  <c r="O186" i="17" s="1"/>
  <c r="P186" i="17" s="1"/>
  <c r="Q186" i="17" s="1"/>
  <c r="R186" i="17" s="1"/>
  <c r="S186" i="17" s="1"/>
  <c r="T186" i="17" s="1"/>
  <c r="U186" i="17" s="1"/>
  <c r="V186" i="17" s="1"/>
  <c r="W186" i="17" s="1"/>
  <c r="X186" i="17" s="1"/>
  <c r="Y186" i="17" s="1"/>
  <c r="Z186" i="17" s="1"/>
  <c r="AA186" i="17" s="1"/>
  <c r="AB186" i="17" s="1"/>
  <c r="AC186" i="17" s="1"/>
  <c r="AD186" i="17" s="1"/>
  <c r="AE186" i="17" s="1"/>
  <c r="AF186" i="17" s="1"/>
  <c r="AG186" i="17" s="1"/>
  <c r="AH186" i="17" s="1"/>
  <c r="AI186" i="17" s="1"/>
  <c r="AJ186" i="17" s="1"/>
  <c r="AK186" i="17" s="1"/>
  <c r="AL186" i="17" s="1"/>
  <c r="AM186" i="17" s="1"/>
  <c r="AN186" i="17" s="1"/>
  <c r="AO186" i="17" s="1"/>
  <c r="AP186" i="17" s="1"/>
  <c r="AQ186" i="17" s="1"/>
  <c r="AR186" i="17" s="1"/>
  <c r="AS186" i="17" s="1"/>
  <c r="AT186" i="17" s="1"/>
  <c r="AU186" i="17" s="1"/>
  <c r="AV186" i="17" s="1"/>
  <c r="AW186" i="17" s="1"/>
  <c r="AX186" i="17" s="1"/>
  <c r="AY186" i="17" s="1"/>
  <c r="B187" i="17"/>
  <c r="C187" i="17" s="1"/>
  <c r="D187" i="17" s="1"/>
  <c r="E187" i="17" s="1"/>
  <c r="F187" i="17" s="1"/>
  <c r="G187" i="17" s="1"/>
  <c r="H187" i="17" s="1"/>
  <c r="I187" i="17" s="1"/>
  <c r="J187" i="17" s="1"/>
  <c r="K187" i="17" s="1"/>
  <c r="L187" i="17" s="1"/>
  <c r="M187" i="17" s="1"/>
  <c r="N187" i="17" s="1"/>
  <c r="O187" i="17" s="1"/>
  <c r="P187" i="17" s="1"/>
  <c r="Q187" i="17" s="1"/>
  <c r="R187" i="17" s="1"/>
  <c r="S187" i="17" s="1"/>
  <c r="T187" i="17" s="1"/>
  <c r="U187" i="17" s="1"/>
  <c r="V187" i="17" s="1"/>
  <c r="W187" i="17" s="1"/>
  <c r="X187" i="17" s="1"/>
  <c r="Y187" i="17" s="1"/>
  <c r="Z187" i="17" s="1"/>
  <c r="AA187" i="17" s="1"/>
  <c r="AB187" i="17" s="1"/>
  <c r="AC187" i="17" s="1"/>
  <c r="AD187" i="17" s="1"/>
  <c r="AE187" i="17" s="1"/>
  <c r="AF187" i="17" s="1"/>
  <c r="AG187" i="17" s="1"/>
  <c r="AH187" i="17" s="1"/>
  <c r="AI187" i="17" s="1"/>
  <c r="AJ187" i="17" s="1"/>
  <c r="AK187" i="17" s="1"/>
  <c r="AL187" i="17" s="1"/>
  <c r="AM187" i="17" s="1"/>
  <c r="AN187" i="17" s="1"/>
  <c r="AO187" i="17" s="1"/>
  <c r="AP187" i="17" s="1"/>
  <c r="AQ187" i="17" s="1"/>
  <c r="AR187" i="17" s="1"/>
  <c r="AS187" i="17" s="1"/>
  <c r="AT187" i="17" s="1"/>
  <c r="AU187" i="17" s="1"/>
  <c r="AV187" i="17" s="1"/>
  <c r="AW187" i="17" s="1"/>
  <c r="AX187" i="17" s="1"/>
  <c r="AY187" i="17" s="1"/>
  <c r="B188" i="17"/>
  <c r="C188" i="17" s="1"/>
  <c r="D188" i="17" s="1"/>
  <c r="E188" i="17" s="1"/>
  <c r="F188" i="17" s="1"/>
  <c r="G188" i="17" s="1"/>
  <c r="H188" i="17" s="1"/>
  <c r="I188" i="17" s="1"/>
  <c r="J188" i="17" s="1"/>
  <c r="K188" i="17" s="1"/>
  <c r="L188" i="17" s="1"/>
  <c r="M188" i="17" s="1"/>
  <c r="N188" i="17" s="1"/>
  <c r="O188" i="17" s="1"/>
  <c r="P188" i="17" s="1"/>
  <c r="Q188" i="17" s="1"/>
  <c r="R188" i="17" s="1"/>
  <c r="S188" i="17" s="1"/>
  <c r="T188" i="17" s="1"/>
  <c r="U188" i="17" s="1"/>
  <c r="V188" i="17" s="1"/>
  <c r="W188" i="17" s="1"/>
  <c r="X188" i="17" s="1"/>
  <c r="Y188" i="17" s="1"/>
  <c r="Z188" i="17" s="1"/>
  <c r="AA188" i="17" s="1"/>
  <c r="AB188" i="17" s="1"/>
  <c r="AC188" i="17" s="1"/>
  <c r="AD188" i="17" s="1"/>
  <c r="AE188" i="17" s="1"/>
  <c r="AF188" i="17" s="1"/>
  <c r="AG188" i="17" s="1"/>
  <c r="AH188" i="17" s="1"/>
  <c r="AI188" i="17" s="1"/>
  <c r="AJ188" i="17" s="1"/>
  <c r="AK188" i="17" s="1"/>
  <c r="AL188" i="17" s="1"/>
  <c r="AM188" i="17" s="1"/>
  <c r="AN188" i="17" s="1"/>
  <c r="AO188" i="17" s="1"/>
  <c r="AP188" i="17" s="1"/>
  <c r="AQ188" i="17" s="1"/>
  <c r="AR188" i="17" s="1"/>
  <c r="AS188" i="17" s="1"/>
  <c r="AT188" i="17" s="1"/>
  <c r="AU188" i="17" s="1"/>
  <c r="AV188" i="17" s="1"/>
  <c r="AW188" i="17" s="1"/>
  <c r="AX188" i="17" s="1"/>
  <c r="AY188" i="17" s="1"/>
  <c r="B189" i="17"/>
  <c r="C189" i="17"/>
  <c r="D189" i="17" s="1"/>
  <c r="E189" i="17" s="1"/>
  <c r="F189" i="17" s="1"/>
  <c r="G189" i="17" s="1"/>
  <c r="H189" i="17" s="1"/>
  <c r="I189" i="17" s="1"/>
  <c r="J189" i="17" s="1"/>
  <c r="K189" i="17" s="1"/>
  <c r="L189" i="17" s="1"/>
  <c r="M189" i="17" s="1"/>
  <c r="N189" i="17" s="1"/>
  <c r="O189" i="17" s="1"/>
  <c r="P189" i="17" s="1"/>
  <c r="Q189" i="17" s="1"/>
  <c r="R189" i="17" s="1"/>
  <c r="S189" i="17" s="1"/>
  <c r="T189" i="17" s="1"/>
  <c r="U189" i="17" s="1"/>
  <c r="V189" i="17" s="1"/>
  <c r="W189" i="17" s="1"/>
  <c r="X189" i="17" s="1"/>
  <c r="Y189" i="17" s="1"/>
  <c r="Z189" i="17" s="1"/>
  <c r="AA189" i="17" s="1"/>
  <c r="AB189" i="17" s="1"/>
  <c r="AC189" i="17" s="1"/>
  <c r="AD189" i="17" s="1"/>
  <c r="AE189" i="17" s="1"/>
  <c r="AF189" i="17" s="1"/>
  <c r="AG189" i="17" s="1"/>
  <c r="AH189" i="17" s="1"/>
  <c r="AI189" i="17" s="1"/>
  <c r="AJ189" i="17" s="1"/>
  <c r="AK189" i="17" s="1"/>
  <c r="AL189" i="17" s="1"/>
  <c r="AM189" i="17" s="1"/>
  <c r="AN189" i="17" s="1"/>
  <c r="AO189" i="17" s="1"/>
  <c r="AP189" i="17" s="1"/>
  <c r="AQ189" i="17" s="1"/>
  <c r="AR189" i="17" s="1"/>
  <c r="AS189" i="17" s="1"/>
  <c r="AT189" i="17" s="1"/>
  <c r="AU189" i="17" s="1"/>
  <c r="AV189" i="17" s="1"/>
  <c r="AW189" i="17" s="1"/>
  <c r="AX189" i="17" s="1"/>
  <c r="AY189" i="17" s="1"/>
  <c r="B190" i="17"/>
  <c r="C190" i="17" s="1"/>
  <c r="D190" i="17" s="1"/>
  <c r="E190" i="17" s="1"/>
  <c r="F190" i="17" s="1"/>
  <c r="G190" i="17" s="1"/>
  <c r="H190" i="17" s="1"/>
  <c r="I190" i="17" s="1"/>
  <c r="J190" i="17" s="1"/>
  <c r="K190" i="17" s="1"/>
  <c r="L190" i="17" s="1"/>
  <c r="M190" i="17" s="1"/>
  <c r="N190" i="17" s="1"/>
  <c r="O190" i="17" s="1"/>
  <c r="P190" i="17" s="1"/>
  <c r="Q190" i="17" s="1"/>
  <c r="R190" i="17" s="1"/>
  <c r="S190" i="17" s="1"/>
  <c r="T190" i="17" s="1"/>
  <c r="U190" i="17" s="1"/>
  <c r="V190" i="17" s="1"/>
  <c r="W190" i="17" s="1"/>
  <c r="X190" i="17" s="1"/>
  <c r="Y190" i="17" s="1"/>
  <c r="Z190" i="17" s="1"/>
  <c r="AA190" i="17" s="1"/>
  <c r="AB190" i="17" s="1"/>
  <c r="AC190" i="17" s="1"/>
  <c r="AD190" i="17" s="1"/>
  <c r="AE190" i="17" s="1"/>
  <c r="AF190" i="17" s="1"/>
  <c r="AG190" i="17" s="1"/>
  <c r="AH190" i="17" s="1"/>
  <c r="AI190" i="17" s="1"/>
  <c r="AJ190" i="17" s="1"/>
  <c r="AK190" i="17" s="1"/>
  <c r="AL190" i="17" s="1"/>
  <c r="AM190" i="17" s="1"/>
  <c r="AN190" i="17" s="1"/>
  <c r="AO190" i="17" s="1"/>
  <c r="AP190" i="17" s="1"/>
  <c r="AQ190" i="17" s="1"/>
  <c r="AR190" i="17" s="1"/>
  <c r="AS190" i="17" s="1"/>
  <c r="AT190" i="17" s="1"/>
  <c r="AU190" i="17" s="1"/>
  <c r="AV190" i="17" s="1"/>
  <c r="AW190" i="17" s="1"/>
  <c r="AX190" i="17" s="1"/>
  <c r="AY190" i="17" s="1"/>
  <c r="B191" i="17"/>
  <c r="C191" i="17" s="1"/>
  <c r="D191" i="17" s="1"/>
  <c r="E191" i="17" s="1"/>
  <c r="F191" i="17" s="1"/>
  <c r="G191" i="17" s="1"/>
  <c r="H191" i="17" s="1"/>
  <c r="I191" i="17" s="1"/>
  <c r="J191" i="17" s="1"/>
  <c r="K191" i="17" s="1"/>
  <c r="L191" i="17" s="1"/>
  <c r="M191" i="17" s="1"/>
  <c r="N191" i="17" s="1"/>
  <c r="O191" i="17" s="1"/>
  <c r="P191" i="17" s="1"/>
  <c r="Q191" i="17" s="1"/>
  <c r="R191" i="17" s="1"/>
  <c r="S191" i="17" s="1"/>
  <c r="T191" i="17" s="1"/>
  <c r="U191" i="17" s="1"/>
  <c r="V191" i="17" s="1"/>
  <c r="W191" i="17" s="1"/>
  <c r="X191" i="17" s="1"/>
  <c r="Y191" i="17" s="1"/>
  <c r="Z191" i="17" s="1"/>
  <c r="AA191" i="17" s="1"/>
  <c r="AB191" i="17" s="1"/>
  <c r="AC191" i="17" s="1"/>
  <c r="AD191" i="17" s="1"/>
  <c r="AE191" i="17" s="1"/>
  <c r="AF191" i="17" s="1"/>
  <c r="AG191" i="17" s="1"/>
  <c r="AH191" i="17" s="1"/>
  <c r="AI191" i="17" s="1"/>
  <c r="AJ191" i="17" s="1"/>
  <c r="AK191" i="17" s="1"/>
  <c r="AL191" i="17" s="1"/>
  <c r="AM191" i="17" s="1"/>
  <c r="AN191" i="17" s="1"/>
  <c r="AO191" i="17" s="1"/>
  <c r="AP191" i="17" s="1"/>
  <c r="AQ191" i="17" s="1"/>
  <c r="AR191" i="17" s="1"/>
  <c r="AS191" i="17" s="1"/>
  <c r="AT191" i="17" s="1"/>
  <c r="AU191" i="17" s="1"/>
  <c r="AV191" i="17" s="1"/>
  <c r="AW191" i="17" s="1"/>
  <c r="AX191" i="17" s="1"/>
  <c r="AY191" i="17" s="1"/>
  <c r="B192" i="17"/>
  <c r="C192" i="17" s="1"/>
  <c r="D192" i="17" s="1"/>
  <c r="E192" i="17" s="1"/>
  <c r="F192" i="17" s="1"/>
  <c r="G192" i="17" s="1"/>
  <c r="H192" i="17" s="1"/>
  <c r="I192" i="17" s="1"/>
  <c r="J192" i="17" s="1"/>
  <c r="K192" i="17" s="1"/>
  <c r="L192" i="17" s="1"/>
  <c r="M192" i="17" s="1"/>
  <c r="N192" i="17" s="1"/>
  <c r="O192" i="17" s="1"/>
  <c r="P192" i="17" s="1"/>
  <c r="Q192" i="17" s="1"/>
  <c r="R192" i="17" s="1"/>
  <c r="S192" i="17" s="1"/>
  <c r="T192" i="17" s="1"/>
  <c r="U192" i="17" s="1"/>
  <c r="V192" i="17" s="1"/>
  <c r="W192" i="17" s="1"/>
  <c r="X192" i="17" s="1"/>
  <c r="Y192" i="17" s="1"/>
  <c r="Z192" i="17" s="1"/>
  <c r="AA192" i="17" s="1"/>
  <c r="AB192" i="17" s="1"/>
  <c r="AC192" i="17" s="1"/>
  <c r="AD192" i="17" s="1"/>
  <c r="AE192" i="17" s="1"/>
  <c r="AF192" i="17" s="1"/>
  <c r="AG192" i="17" s="1"/>
  <c r="AH192" i="17" s="1"/>
  <c r="AI192" i="17" s="1"/>
  <c r="AJ192" i="17" s="1"/>
  <c r="AK192" i="17" s="1"/>
  <c r="AL192" i="17" s="1"/>
  <c r="AM192" i="17" s="1"/>
  <c r="AN192" i="17" s="1"/>
  <c r="AO192" i="17" s="1"/>
  <c r="AP192" i="17" s="1"/>
  <c r="AQ192" i="17" s="1"/>
  <c r="AR192" i="17" s="1"/>
  <c r="AS192" i="17" s="1"/>
  <c r="AT192" i="17" s="1"/>
  <c r="AU192" i="17" s="1"/>
  <c r="AV192" i="17" s="1"/>
  <c r="AW192" i="17" s="1"/>
  <c r="AX192" i="17" s="1"/>
  <c r="AY192" i="17" s="1"/>
  <c r="B193" i="17"/>
  <c r="C193" i="17" s="1"/>
  <c r="D193" i="17" s="1"/>
  <c r="E193" i="17" s="1"/>
  <c r="F193" i="17" s="1"/>
  <c r="G193" i="17" s="1"/>
  <c r="H193" i="17" s="1"/>
  <c r="I193" i="17" s="1"/>
  <c r="J193" i="17" s="1"/>
  <c r="K193" i="17" s="1"/>
  <c r="L193" i="17" s="1"/>
  <c r="M193" i="17" s="1"/>
  <c r="N193" i="17" s="1"/>
  <c r="O193" i="17" s="1"/>
  <c r="P193" i="17" s="1"/>
  <c r="Q193" i="17" s="1"/>
  <c r="R193" i="17" s="1"/>
  <c r="S193" i="17" s="1"/>
  <c r="T193" i="17" s="1"/>
  <c r="U193" i="17" s="1"/>
  <c r="V193" i="17" s="1"/>
  <c r="W193" i="17" s="1"/>
  <c r="X193" i="17" s="1"/>
  <c r="Y193" i="17" s="1"/>
  <c r="Z193" i="17" s="1"/>
  <c r="AA193" i="17" s="1"/>
  <c r="AB193" i="17" s="1"/>
  <c r="AC193" i="17" s="1"/>
  <c r="AD193" i="17" s="1"/>
  <c r="AE193" i="17" s="1"/>
  <c r="AF193" i="17" s="1"/>
  <c r="AG193" i="17" s="1"/>
  <c r="AH193" i="17" s="1"/>
  <c r="AI193" i="17" s="1"/>
  <c r="AJ193" i="17" s="1"/>
  <c r="AK193" i="17" s="1"/>
  <c r="AL193" i="17" s="1"/>
  <c r="AM193" i="17" s="1"/>
  <c r="AN193" i="17" s="1"/>
  <c r="AO193" i="17" s="1"/>
  <c r="AP193" i="17" s="1"/>
  <c r="AQ193" i="17" s="1"/>
  <c r="AR193" i="17" s="1"/>
  <c r="AS193" i="17" s="1"/>
  <c r="AT193" i="17" s="1"/>
  <c r="AU193" i="17" s="1"/>
  <c r="AV193" i="17" s="1"/>
  <c r="AW193" i="17" s="1"/>
  <c r="AX193" i="17" s="1"/>
  <c r="AY193" i="17" s="1"/>
  <c r="B194" i="17"/>
  <c r="C194" i="17" s="1"/>
  <c r="D194" i="17" s="1"/>
  <c r="E194" i="17" s="1"/>
  <c r="F194" i="17" s="1"/>
  <c r="G194" i="17" s="1"/>
  <c r="H194" i="17" s="1"/>
  <c r="I194" i="17" s="1"/>
  <c r="J194" i="17" s="1"/>
  <c r="K194" i="17" s="1"/>
  <c r="L194" i="17" s="1"/>
  <c r="M194" i="17" s="1"/>
  <c r="N194" i="17" s="1"/>
  <c r="O194" i="17" s="1"/>
  <c r="P194" i="17" s="1"/>
  <c r="Q194" i="17" s="1"/>
  <c r="R194" i="17" s="1"/>
  <c r="S194" i="17" s="1"/>
  <c r="T194" i="17" s="1"/>
  <c r="U194" i="17" s="1"/>
  <c r="V194" i="17" s="1"/>
  <c r="W194" i="17" s="1"/>
  <c r="X194" i="17" s="1"/>
  <c r="Y194" i="17" s="1"/>
  <c r="Z194" i="17" s="1"/>
  <c r="AA194" i="17" s="1"/>
  <c r="AB194" i="17" s="1"/>
  <c r="AC194" i="17" s="1"/>
  <c r="AD194" i="17" s="1"/>
  <c r="AE194" i="17" s="1"/>
  <c r="AF194" i="17" s="1"/>
  <c r="AG194" i="17" s="1"/>
  <c r="AH194" i="17" s="1"/>
  <c r="AI194" i="17" s="1"/>
  <c r="AJ194" i="17" s="1"/>
  <c r="AK194" i="17" s="1"/>
  <c r="AL194" i="17" s="1"/>
  <c r="AM194" i="17" s="1"/>
  <c r="AN194" i="17" s="1"/>
  <c r="AO194" i="17" s="1"/>
  <c r="AP194" i="17" s="1"/>
  <c r="AQ194" i="17" s="1"/>
  <c r="AR194" i="17" s="1"/>
  <c r="AS194" i="17" s="1"/>
  <c r="AT194" i="17" s="1"/>
  <c r="AU194" i="17" s="1"/>
  <c r="AV194" i="17" s="1"/>
  <c r="AW194" i="17" s="1"/>
  <c r="AX194" i="17" s="1"/>
  <c r="AY194" i="17" s="1"/>
  <c r="B157" i="17"/>
  <c r="C157" i="17" s="1"/>
  <c r="D157" i="17" s="1"/>
  <c r="E157" i="17" s="1"/>
  <c r="F157" i="17" s="1"/>
  <c r="G157" i="17" s="1"/>
  <c r="H157" i="17" s="1"/>
  <c r="I157" i="17" s="1"/>
  <c r="J157" i="17" s="1"/>
  <c r="K157" i="17" s="1"/>
  <c r="L157" i="17" s="1"/>
  <c r="M157" i="17" s="1"/>
  <c r="N157" i="17" s="1"/>
  <c r="O157" i="17" s="1"/>
  <c r="P157" i="17" s="1"/>
  <c r="Q157" i="17" s="1"/>
  <c r="R157" i="17" s="1"/>
  <c r="S157" i="17" s="1"/>
  <c r="T157" i="17" s="1"/>
  <c r="U157" i="17" s="1"/>
  <c r="V157" i="17" s="1"/>
  <c r="W157" i="17" s="1"/>
  <c r="X157" i="17" s="1"/>
  <c r="Y157" i="17" s="1"/>
  <c r="Z157" i="17" s="1"/>
  <c r="AA157" i="17" s="1"/>
  <c r="AB157" i="17" s="1"/>
  <c r="AC157" i="17" s="1"/>
  <c r="AD157" i="17" s="1"/>
  <c r="AE157" i="17" s="1"/>
  <c r="AF157" i="17" s="1"/>
  <c r="AG157" i="17" s="1"/>
  <c r="AH157" i="17" s="1"/>
  <c r="AI157" i="17" s="1"/>
  <c r="AJ157" i="17" s="1"/>
  <c r="AK157" i="17" s="1"/>
  <c r="AL157" i="17" s="1"/>
  <c r="AM157" i="17" s="1"/>
  <c r="AN157" i="17" s="1"/>
  <c r="AO157" i="17" s="1"/>
  <c r="AP157" i="17" s="1"/>
  <c r="AQ157" i="17" s="1"/>
  <c r="AR157" i="17" s="1"/>
  <c r="AS157" i="17" s="1"/>
  <c r="AT157" i="17" s="1"/>
  <c r="AU157" i="17" s="1"/>
  <c r="AV157" i="17" s="1"/>
  <c r="AW157" i="17" s="1"/>
  <c r="AX157" i="17" s="1"/>
  <c r="AY157" i="17" s="1"/>
  <c r="B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O94" i="17"/>
  <c r="P94" i="17"/>
  <c r="Q94" i="17"/>
  <c r="R94" i="17"/>
  <c r="S94" i="17"/>
  <c r="T94" i="17"/>
  <c r="U94" i="17"/>
  <c r="V94" i="17"/>
  <c r="W94" i="17"/>
  <c r="X94" i="17"/>
  <c r="Y94" i="17"/>
  <c r="Z94" i="17"/>
  <c r="AA94" i="17"/>
  <c r="AB94" i="17"/>
  <c r="AC94" i="17"/>
  <c r="AD94" i="17"/>
  <c r="AE94" i="17"/>
  <c r="AF94" i="17"/>
  <c r="AG94" i="17"/>
  <c r="AH94" i="17"/>
  <c r="AI94" i="17"/>
  <c r="AJ94" i="17"/>
  <c r="AK94" i="17"/>
  <c r="AL94" i="17"/>
  <c r="AM94" i="17"/>
  <c r="B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O95" i="17"/>
  <c r="P95" i="17"/>
  <c r="Q95" i="17"/>
  <c r="R95" i="17"/>
  <c r="S95" i="17"/>
  <c r="T95" i="17"/>
  <c r="U95" i="17"/>
  <c r="V95" i="17"/>
  <c r="W95" i="17"/>
  <c r="X95" i="17"/>
  <c r="Y95" i="17"/>
  <c r="Z95" i="17"/>
  <c r="AA95" i="17"/>
  <c r="AB95" i="17"/>
  <c r="AC95" i="17"/>
  <c r="AD95" i="17"/>
  <c r="AE95" i="17"/>
  <c r="AF95" i="17"/>
  <c r="AG95" i="17"/>
  <c r="AH95" i="17"/>
  <c r="AI95" i="17"/>
  <c r="AJ95" i="17"/>
  <c r="AK95" i="17"/>
  <c r="AL95" i="17"/>
  <c r="AM95" i="17"/>
  <c r="B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P96" i="17"/>
  <c r="Q96" i="17"/>
  <c r="R96" i="17"/>
  <c r="S96" i="17"/>
  <c r="T96" i="17"/>
  <c r="U96" i="17"/>
  <c r="V96" i="17"/>
  <c r="W96" i="17"/>
  <c r="X96" i="17"/>
  <c r="Y96" i="17"/>
  <c r="Z96" i="17"/>
  <c r="AA96" i="17"/>
  <c r="AB96" i="17"/>
  <c r="AC96" i="17"/>
  <c r="AD96" i="17"/>
  <c r="AE96" i="17"/>
  <c r="AF96" i="17"/>
  <c r="AG96" i="17"/>
  <c r="AH96" i="17"/>
  <c r="AI96" i="17"/>
  <c r="AJ96" i="17"/>
  <c r="AK96" i="17"/>
  <c r="AL96" i="17"/>
  <c r="AM96" i="17"/>
  <c r="B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O97" i="17"/>
  <c r="P97" i="17"/>
  <c r="Q97" i="17"/>
  <c r="R97" i="17"/>
  <c r="S97" i="17"/>
  <c r="T97" i="17"/>
  <c r="U97" i="17"/>
  <c r="V97" i="17"/>
  <c r="W97" i="17"/>
  <c r="X97" i="17"/>
  <c r="Y97" i="17"/>
  <c r="Z97" i="17"/>
  <c r="AA97" i="17"/>
  <c r="AB97" i="17"/>
  <c r="AC97" i="17"/>
  <c r="AD97" i="17"/>
  <c r="AE97" i="17"/>
  <c r="AF97" i="17"/>
  <c r="AG97" i="17"/>
  <c r="AH97" i="17"/>
  <c r="AI97" i="17"/>
  <c r="AJ97" i="17"/>
  <c r="AK97" i="17"/>
  <c r="AL97" i="17"/>
  <c r="AM97" i="17"/>
  <c r="B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O98" i="17"/>
  <c r="P98" i="17"/>
  <c r="Q98" i="17"/>
  <c r="R98" i="17"/>
  <c r="S98" i="17"/>
  <c r="T98" i="17"/>
  <c r="U98" i="17"/>
  <c r="V98" i="17"/>
  <c r="W98" i="17"/>
  <c r="X98" i="17"/>
  <c r="Y98" i="17"/>
  <c r="Z98" i="17"/>
  <c r="AA98" i="17"/>
  <c r="AB98" i="17"/>
  <c r="AC98" i="17"/>
  <c r="AD98" i="17"/>
  <c r="AE98" i="17"/>
  <c r="AF98" i="17"/>
  <c r="AG98" i="17"/>
  <c r="AH98" i="17"/>
  <c r="AI98" i="17"/>
  <c r="AJ98" i="17"/>
  <c r="AK98" i="17"/>
  <c r="AL98" i="17"/>
  <c r="AM98" i="17"/>
  <c r="B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O99" i="17"/>
  <c r="P99" i="17"/>
  <c r="Q99" i="17"/>
  <c r="R99" i="17"/>
  <c r="S99" i="17"/>
  <c r="T99" i="17"/>
  <c r="U99" i="17"/>
  <c r="V99" i="17"/>
  <c r="W99" i="17"/>
  <c r="X99" i="17"/>
  <c r="Y99" i="17"/>
  <c r="Z99" i="17"/>
  <c r="AA99" i="17"/>
  <c r="AB99" i="17"/>
  <c r="AC99" i="17"/>
  <c r="AD99" i="17"/>
  <c r="AE99" i="17"/>
  <c r="AF99" i="17"/>
  <c r="AG99" i="17"/>
  <c r="AH99" i="17"/>
  <c r="AI99" i="17"/>
  <c r="AJ99" i="17"/>
  <c r="AK99" i="17"/>
  <c r="AL99" i="17"/>
  <c r="AM99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O100" i="17"/>
  <c r="P100" i="17"/>
  <c r="Q100" i="17"/>
  <c r="R100" i="17"/>
  <c r="S100" i="17"/>
  <c r="T100" i="17"/>
  <c r="U100" i="17"/>
  <c r="V100" i="17"/>
  <c r="W100" i="17"/>
  <c r="X100" i="17"/>
  <c r="Y100" i="17"/>
  <c r="Z100" i="17"/>
  <c r="AA100" i="17"/>
  <c r="AB100" i="17"/>
  <c r="AC100" i="17"/>
  <c r="AD100" i="17"/>
  <c r="AE100" i="17"/>
  <c r="AF100" i="17"/>
  <c r="AG100" i="17"/>
  <c r="AH100" i="17"/>
  <c r="AI100" i="17"/>
  <c r="AJ100" i="17"/>
  <c r="AK100" i="17"/>
  <c r="AL100" i="17"/>
  <c r="AM100" i="17"/>
  <c r="B101" i="17"/>
  <c r="C101" i="17"/>
  <c r="D101" i="17"/>
  <c r="E101" i="17"/>
  <c r="F101" i="17"/>
  <c r="G101" i="17"/>
  <c r="H101" i="17"/>
  <c r="I101" i="17"/>
  <c r="J101" i="17"/>
  <c r="K101" i="17"/>
  <c r="L101" i="17"/>
  <c r="M101" i="17"/>
  <c r="N101" i="17"/>
  <c r="O101" i="17"/>
  <c r="P101" i="17"/>
  <c r="Q101" i="17"/>
  <c r="R101" i="17"/>
  <c r="S101" i="17"/>
  <c r="T101" i="17"/>
  <c r="U101" i="17"/>
  <c r="V101" i="17"/>
  <c r="W101" i="17"/>
  <c r="X101" i="17"/>
  <c r="Y101" i="17"/>
  <c r="Z101" i="17"/>
  <c r="AA101" i="17"/>
  <c r="AB101" i="17"/>
  <c r="AC101" i="17"/>
  <c r="AD101" i="17"/>
  <c r="AE101" i="17"/>
  <c r="AF101" i="17"/>
  <c r="AG101" i="17"/>
  <c r="AH101" i="17"/>
  <c r="AI101" i="17"/>
  <c r="AJ101" i="17"/>
  <c r="AK101" i="17"/>
  <c r="AL101" i="17"/>
  <c r="AM101" i="17"/>
  <c r="B102" i="17"/>
  <c r="C102" i="17"/>
  <c r="D102" i="17"/>
  <c r="E102" i="17"/>
  <c r="F102" i="17"/>
  <c r="G102" i="17"/>
  <c r="H102" i="17"/>
  <c r="I102" i="17"/>
  <c r="J102" i="17"/>
  <c r="K102" i="17"/>
  <c r="L102" i="17"/>
  <c r="M102" i="17"/>
  <c r="N102" i="17"/>
  <c r="O102" i="17"/>
  <c r="P102" i="17"/>
  <c r="Q102" i="17"/>
  <c r="R102" i="17"/>
  <c r="S102" i="17"/>
  <c r="T102" i="17"/>
  <c r="U102" i="17"/>
  <c r="V102" i="17"/>
  <c r="W102" i="17"/>
  <c r="X102" i="17"/>
  <c r="Y102" i="17"/>
  <c r="Z102" i="17"/>
  <c r="AA102" i="17"/>
  <c r="AB102" i="17"/>
  <c r="AC102" i="17"/>
  <c r="AD102" i="17"/>
  <c r="AE102" i="17"/>
  <c r="AF102" i="17"/>
  <c r="AG102" i="17"/>
  <c r="AH102" i="17"/>
  <c r="AI102" i="17"/>
  <c r="AJ102" i="17"/>
  <c r="AK102" i="17"/>
  <c r="AL102" i="17"/>
  <c r="AM102" i="17"/>
  <c r="B103" i="17"/>
  <c r="C103" i="17"/>
  <c r="D103" i="17"/>
  <c r="E103" i="17"/>
  <c r="F103" i="17"/>
  <c r="G103" i="17"/>
  <c r="H103" i="17"/>
  <c r="I103" i="17"/>
  <c r="J103" i="17"/>
  <c r="K103" i="17"/>
  <c r="L103" i="17"/>
  <c r="M103" i="17"/>
  <c r="N103" i="17"/>
  <c r="O103" i="17"/>
  <c r="P103" i="17"/>
  <c r="Q103" i="17"/>
  <c r="R103" i="17"/>
  <c r="S103" i="17"/>
  <c r="T103" i="17"/>
  <c r="U103" i="17"/>
  <c r="V103" i="17"/>
  <c r="W103" i="17"/>
  <c r="X103" i="17"/>
  <c r="Y103" i="17"/>
  <c r="Z103" i="17"/>
  <c r="AA103" i="17"/>
  <c r="AB103" i="17"/>
  <c r="AC103" i="17"/>
  <c r="AD103" i="17"/>
  <c r="AE103" i="17"/>
  <c r="AF103" i="17"/>
  <c r="AG103" i="17"/>
  <c r="AH103" i="17"/>
  <c r="AI103" i="17"/>
  <c r="AJ103" i="17"/>
  <c r="AK103" i="17"/>
  <c r="AL103" i="17"/>
  <c r="AM103" i="17"/>
  <c r="B104" i="17"/>
  <c r="C104" i="17"/>
  <c r="D104" i="17"/>
  <c r="E104" i="17"/>
  <c r="F104" i="17"/>
  <c r="G104" i="17"/>
  <c r="H104" i="17"/>
  <c r="I104" i="17"/>
  <c r="J104" i="17"/>
  <c r="K104" i="17"/>
  <c r="L104" i="17"/>
  <c r="M104" i="17"/>
  <c r="N104" i="17"/>
  <c r="O104" i="17"/>
  <c r="P104" i="17"/>
  <c r="Q104" i="17"/>
  <c r="R104" i="17"/>
  <c r="S104" i="17"/>
  <c r="T104" i="17"/>
  <c r="U104" i="17"/>
  <c r="V104" i="17"/>
  <c r="W104" i="17"/>
  <c r="X104" i="17"/>
  <c r="Y104" i="17"/>
  <c r="Z104" i="17"/>
  <c r="AA104" i="17"/>
  <c r="AB104" i="17"/>
  <c r="AC104" i="17"/>
  <c r="AD104" i="17"/>
  <c r="AE104" i="17"/>
  <c r="AF104" i="17"/>
  <c r="AG104" i="17"/>
  <c r="AH104" i="17"/>
  <c r="AI104" i="17"/>
  <c r="AJ104" i="17"/>
  <c r="AK104" i="17"/>
  <c r="AL104" i="17"/>
  <c r="AM104" i="17"/>
  <c r="B105" i="17"/>
  <c r="C105" i="17"/>
  <c r="D105" i="17"/>
  <c r="E105" i="17"/>
  <c r="F105" i="17"/>
  <c r="G105" i="17"/>
  <c r="H105" i="17"/>
  <c r="I105" i="17"/>
  <c r="J105" i="17"/>
  <c r="K105" i="17"/>
  <c r="L105" i="17"/>
  <c r="M105" i="17"/>
  <c r="N105" i="17"/>
  <c r="O105" i="17"/>
  <c r="P105" i="17"/>
  <c r="Q105" i="17"/>
  <c r="R105" i="17"/>
  <c r="S105" i="17"/>
  <c r="T105" i="17"/>
  <c r="U105" i="17"/>
  <c r="V105" i="17"/>
  <c r="W105" i="17"/>
  <c r="X105" i="17"/>
  <c r="Y105" i="17"/>
  <c r="Z105" i="17"/>
  <c r="AA105" i="17"/>
  <c r="AB105" i="17"/>
  <c r="AC105" i="17"/>
  <c r="AD105" i="17"/>
  <c r="AE105" i="17"/>
  <c r="AF105" i="17"/>
  <c r="AG105" i="17"/>
  <c r="AH105" i="17"/>
  <c r="AI105" i="17"/>
  <c r="AJ105" i="17"/>
  <c r="AK105" i="17"/>
  <c r="AL105" i="17"/>
  <c r="AM105" i="17"/>
  <c r="B106" i="17"/>
  <c r="C106" i="17"/>
  <c r="D106" i="17"/>
  <c r="E106" i="17"/>
  <c r="F106" i="17"/>
  <c r="G106" i="17"/>
  <c r="H106" i="17"/>
  <c r="I106" i="17"/>
  <c r="J106" i="17"/>
  <c r="K106" i="17"/>
  <c r="L106" i="17"/>
  <c r="M106" i="17"/>
  <c r="N106" i="17"/>
  <c r="O106" i="17"/>
  <c r="P106" i="17"/>
  <c r="Q106" i="17"/>
  <c r="R106" i="17"/>
  <c r="S106" i="17"/>
  <c r="T106" i="17"/>
  <c r="U106" i="17"/>
  <c r="V106" i="17"/>
  <c r="W106" i="17"/>
  <c r="X106" i="17"/>
  <c r="Y106" i="17"/>
  <c r="Z106" i="17"/>
  <c r="AA106" i="17"/>
  <c r="AB106" i="17"/>
  <c r="AC106" i="17"/>
  <c r="AD106" i="17"/>
  <c r="AE106" i="17"/>
  <c r="AF106" i="17"/>
  <c r="AG106" i="17"/>
  <c r="AH106" i="17"/>
  <c r="AI106" i="17"/>
  <c r="AJ106" i="17"/>
  <c r="AK106" i="17"/>
  <c r="AL106" i="17"/>
  <c r="AM106" i="17"/>
  <c r="B107" i="17"/>
  <c r="C107" i="17"/>
  <c r="D107" i="17"/>
  <c r="E107" i="17"/>
  <c r="F107" i="17"/>
  <c r="G107" i="17"/>
  <c r="H107" i="17"/>
  <c r="I107" i="17"/>
  <c r="J107" i="17"/>
  <c r="K107" i="17"/>
  <c r="L107" i="17"/>
  <c r="M107" i="17"/>
  <c r="N107" i="17"/>
  <c r="O107" i="17"/>
  <c r="P107" i="17"/>
  <c r="Q107" i="17"/>
  <c r="R107" i="17"/>
  <c r="S107" i="17"/>
  <c r="T107" i="17"/>
  <c r="U107" i="17"/>
  <c r="V107" i="17"/>
  <c r="W107" i="17"/>
  <c r="X107" i="17"/>
  <c r="Y107" i="17"/>
  <c r="Z107" i="17"/>
  <c r="AA107" i="17"/>
  <c r="AB107" i="17"/>
  <c r="AC107" i="17"/>
  <c r="AD107" i="17"/>
  <c r="AE107" i="17"/>
  <c r="AF107" i="17"/>
  <c r="AG107" i="17"/>
  <c r="AH107" i="17"/>
  <c r="AI107" i="17"/>
  <c r="AJ107" i="17"/>
  <c r="AK107" i="17"/>
  <c r="AL107" i="17"/>
  <c r="AM107" i="17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AL60" i="17"/>
  <c r="AM60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AL62" i="17"/>
  <c r="AM62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AL63" i="17"/>
  <c r="AM63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AF64" i="17"/>
  <c r="AG64" i="17"/>
  <c r="AH64" i="17"/>
  <c r="AI64" i="17"/>
  <c r="AJ64" i="17"/>
  <c r="AK64" i="17"/>
  <c r="AL64" i="17"/>
  <c r="AM64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AF65" i="17"/>
  <c r="AG65" i="17"/>
  <c r="AH65" i="17"/>
  <c r="AI65" i="17"/>
  <c r="AJ65" i="17"/>
  <c r="AK65" i="17"/>
  <c r="AL65" i="17"/>
  <c r="AM65" i="17"/>
  <c r="B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AF66" i="17"/>
  <c r="AG66" i="17"/>
  <c r="AH66" i="17"/>
  <c r="AI66" i="17"/>
  <c r="AJ66" i="17"/>
  <c r="AK66" i="17"/>
  <c r="AL66" i="17"/>
  <c r="AM66" i="17"/>
  <c r="B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AF67" i="17"/>
  <c r="AG67" i="17"/>
  <c r="AH67" i="17"/>
  <c r="AI67" i="17"/>
  <c r="AJ67" i="17"/>
  <c r="AK67" i="17"/>
  <c r="AL67" i="17"/>
  <c r="AM67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AH68" i="17"/>
  <c r="AI68" i="17"/>
  <c r="AJ68" i="17"/>
  <c r="AK68" i="17"/>
  <c r="AL68" i="17"/>
  <c r="AM68" i="17"/>
  <c r="B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B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AD70" i="17"/>
  <c r="AE70" i="17"/>
  <c r="AF70" i="17"/>
  <c r="AG70" i="17"/>
  <c r="AH70" i="17"/>
  <c r="AI70" i="17"/>
  <c r="AJ70" i="17"/>
  <c r="AK70" i="17"/>
  <c r="AL70" i="17"/>
  <c r="AM70" i="17"/>
  <c r="B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B71" i="17"/>
  <c r="AC71" i="17"/>
  <c r="AD71" i="17"/>
  <c r="AE71" i="17"/>
  <c r="AF71" i="17"/>
  <c r="AG71" i="17"/>
  <c r="AH71" i="17"/>
  <c r="AI71" i="17"/>
  <c r="AJ71" i="17"/>
  <c r="AK71" i="17"/>
  <c r="AL71" i="17"/>
  <c r="AM71" i="17"/>
  <c r="B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AB72" i="17"/>
  <c r="AC72" i="17"/>
  <c r="AD72" i="17"/>
  <c r="AE72" i="17"/>
  <c r="AF72" i="17"/>
  <c r="AG72" i="17"/>
  <c r="AH72" i="17"/>
  <c r="AI72" i="17"/>
  <c r="AJ72" i="17"/>
  <c r="AK72" i="17"/>
  <c r="AL72" i="17"/>
  <c r="AM72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B73" i="17"/>
  <c r="AC73" i="17"/>
  <c r="AD73" i="17"/>
  <c r="AE73" i="17"/>
  <c r="AF73" i="17"/>
  <c r="AG73" i="17"/>
  <c r="AH73" i="17"/>
  <c r="AI73" i="17"/>
  <c r="AJ73" i="17"/>
  <c r="AK73" i="17"/>
  <c r="AL73" i="17"/>
  <c r="AM73" i="17"/>
  <c r="B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B74" i="17"/>
  <c r="AC74" i="17"/>
  <c r="AD74" i="17"/>
  <c r="AE74" i="17"/>
  <c r="AF74" i="17"/>
  <c r="AG74" i="17"/>
  <c r="AH74" i="17"/>
  <c r="AI74" i="17"/>
  <c r="AJ74" i="17"/>
  <c r="AK74" i="17"/>
  <c r="AL74" i="17"/>
  <c r="AM74" i="17"/>
  <c r="B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R75" i="17"/>
  <c r="S75" i="17"/>
  <c r="T75" i="17"/>
  <c r="U75" i="17"/>
  <c r="V75" i="17"/>
  <c r="W75" i="17"/>
  <c r="X75" i="17"/>
  <c r="Y75" i="17"/>
  <c r="Z75" i="17"/>
  <c r="AA75" i="17"/>
  <c r="AB75" i="17"/>
  <c r="AC75" i="17"/>
  <c r="AD75" i="17"/>
  <c r="AE75" i="17"/>
  <c r="AF75" i="17"/>
  <c r="AG75" i="17"/>
  <c r="AH75" i="17"/>
  <c r="AI75" i="17"/>
  <c r="AJ75" i="17"/>
  <c r="AK75" i="17"/>
  <c r="AL75" i="17"/>
  <c r="AM75" i="17"/>
  <c r="B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O76" i="17"/>
  <c r="P76" i="17"/>
  <c r="Q76" i="17"/>
  <c r="R76" i="17"/>
  <c r="S76" i="17"/>
  <c r="T76" i="17"/>
  <c r="U76" i="17"/>
  <c r="V76" i="17"/>
  <c r="W76" i="17"/>
  <c r="X76" i="17"/>
  <c r="Y76" i="17"/>
  <c r="Z76" i="17"/>
  <c r="AA76" i="17"/>
  <c r="AB76" i="17"/>
  <c r="AC76" i="17"/>
  <c r="AD76" i="17"/>
  <c r="AE76" i="17"/>
  <c r="AF76" i="17"/>
  <c r="AG76" i="17"/>
  <c r="AH76" i="17"/>
  <c r="AI76" i="17"/>
  <c r="AJ76" i="17"/>
  <c r="AK76" i="17"/>
  <c r="AL76" i="17"/>
  <c r="AM76" i="17"/>
  <c r="B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R77" i="17"/>
  <c r="S77" i="17"/>
  <c r="T77" i="17"/>
  <c r="U77" i="17"/>
  <c r="V77" i="17"/>
  <c r="W77" i="17"/>
  <c r="X77" i="17"/>
  <c r="Y77" i="17"/>
  <c r="Z77" i="17"/>
  <c r="AA77" i="17"/>
  <c r="AB77" i="17"/>
  <c r="AC77" i="17"/>
  <c r="AD77" i="17"/>
  <c r="AE77" i="17"/>
  <c r="AF77" i="17"/>
  <c r="AG77" i="17"/>
  <c r="AH77" i="17"/>
  <c r="AI77" i="17"/>
  <c r="AJ77" i="17"/>
  <c r="AK77" i="17"/>
  <c r="AL77" i="17"/>
  <c r="AM77" i="17"/>
  <c r="B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O78" i="17"/>
  <c r="P78" i="17"/>
  <c r="Q78" i="17"/>
  <c r="R78" i="17"/>
  <c r="S78" i="17"/>
  <c r="T78" i="17"/>
  <c r="U78" i="17"/>
  <c r="V78" i="17"/>
  <c r="W78" i="17"/>
  <c r="X78" i="17"/>
  <c r="Y78" i="17"/>
  <c r="Z78" i="17"/>
  <c r="AA78" i="17"/>
  <c r="AB78" i="17"/>
  <c r="AC78" i="17"/>
  <c r="AD78" i="17"/>
  <c r="AE78" i="17"/>
  <c r="AF78" i="17"/>
  <c r="AG78" i="17"/>
  <c r="AH78" i="17"/>
  <c r="AI78" i="17"/>
  <c r="AJ78" i="17"/>
  <c r="AK78" i="17"/>
  <c r="AL78" i="17"/>
  <c r="AM78" i="17"/>
  <c r="B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O79" i="17"/>
  <c r="P79" i="17"/>
  <c r="Q79" i="17"/>
  <c r="R79" i="17"/>
  <c r="S79" i="17"/>
  <c r="T79" i="17"/>
  <c r="U79" i="17"/>
  <c r="V79" i="17"/>
  <c r="W79" i="17"/>
  <c r="X79" i="17"/>
  <c r="Y79" i="17"/>
  <c r="Z79" i="17"/>
  <c r="AA79" i="17"/>
  <c r="AB79" i="17"/>
  <c r="AC79" i="17"/>
  <c r="AD79" i="17"/>
  <c r="AE79" i="17"/>
  <c r="AF79" i="17"/>
  <c r="AG79" i="17"/>
  <c r="AH79" i="17"/>
  <c r="AI79" i="17"/>
  <c r="AJ79" i="17"/>
  <c r="AK79" i="17"/>
  <c r="AL79" i="17"/>
  <c r="AM79" i="17"/>
  <c r="B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O80" i="17"/>
  <c r="P80" i="17"/>
  <c r="Q80" i="17"/>
  <c r="R80" i="17"/>
  <c r="S80" i="17"/>
  <c r="T80" i="17"/>
  <c r="U80" i="17"/>
  <c r="V80" i="17"/>
  <c r="W80" i="17"/>
  <c r="X80" i="17"/>
  <c r="Y80" i="17"/>
  <c r="Z80" i="17"/>
  <c r="AA80" i="17"/>
  <c r="AB80" i="17"/>
  <c r="AC80" i="17"/>
  <c r="AD80" i="17"/>
  <c r="AE80" i="17"/>
  <c r="AF80" i="17"/>
  <c r="AG80" i="17"/>
  <c r="AH80" i="17"/>
  <c r="AI80" i="17"/>
  <c r="AJ80" i="17"/>
  <c r="AK80" i="17"/>
  <c r="AL80" i="17"/>
  <c r="AM80" i="17"/>
  <c r="B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O81" i="17"/>
  <c r="P81" i="17"/>
  <c r="Q81" i="17"/>
  <c r="R81" i="17"/>
  <c r="S81" i="17"/>
  <c r="T81" i="17"/>
  <c r="U81" i="17"/>
  <c r="V81" i="17"/>
  <c r="W81" i="17"/>
  <c r="X81" i="17"/>
  <c r="Y81" i="17"/>
  <c r="Z81" i="17"/>
  <c r="AA81" i="17"/>
  <c r="AB81" i="17"/>
  <c r="AC81" i="17"/>
  <c r="AD81" i="17"/>
  <c r="AE81" i="17"/>
  <c r="AF81" i="17"/>
  <c r="AG81" i="17"/>
  <c r="AH81" i="17"/>
  <c r="AI81" i="17"/>
  <c r="AJ81" i="17"/>
  <c r="AK81" i="17"/>
  <c r="AL81" i="17"/>
  <c r="AM81" i="17"/>
  <c r="B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O82" i="17"/>
  <c r="P82" i="17"/>
  <c r="Q82" i="17"/>
  <c r="R82" i="17"/>
  <c r="S82" i="17"/>
  <c r="T82" i="17"/>
  <c r="U82" i="17"/>
  <c r="V82" i="17"/>
  <c r="W82" i="17"/>
  <c r="X82" i="17"/>
  <c r="Y82" i="17"/>
  <c r="Z82" i="17"/>
  <c r="AA82" i="17"/>
  <c r="AB82" i="17"/>
  <c r="AC82" i="17"/>
  <c r="AD82" i="17"/>
  <c r="AE82" i="17"/>
  <c r="AF82" i="17"/>
  <c r="AG82" i="17"/>
  <c r="AH82" i="17"/>
  <c r="AI82" i="17"/>
  <c r="AJ82" i="17"/>
  <c r="AK82" i="17"/>
  <c r="AL82" i="17"/>
  <c r="AM82" i="17"/>
  <c r="B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O83" i="17"/>
  <c r="P83" i="17"/>
  <c r="Q83" i="17"/>
  <c r="R83" i="17"/>
  <c r="S83" i="17"/>
  <c r="T83" i="17"/>
  <c r="U83" i="17"/>
  <c r="V83" i="17"/>
  <c r="W83" i="17"/>
  <c r="X83" i="17"/>
  <c r="Y83" i="17"/>
  <c r="Z83" i="17"/>
  <c r="AA83" i="17"/>
  <c r="AB83" i="17"/>
  <c r="AC83" i="17"/>
  <c r="AD83" i="17"/>
  <c r="AE83" i="17"/>
  <c r="AF83" i="17"/>
  <c r="AG83" i="17"/>
  <c r="AH83" i="17"/>
  <c r="AI83" i="17"/>
  <c r="AJ83" i="17"/>
  <c r="AK83" i="17"/>
  <c r="AL83" i="17"/>
  <c r="AM83" i="17"/>
  <c r="B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O84" i="17"/>
  <c r="P84" i="17"/>
  <c r="Q84" i="17"/>
  <c r="R84" i="17"/>
  <c r="S84" i="17"/>
  <c r="T84" i="17"/>
  <c r="U84" i="17"/>
  <c r="V84" i="17"/>
  <c r="W84" i="17"/>
  <c r="X84" i="17"/>
  <c r="Y84" i="17"/>
  <c r="Z84" i="17"/>
  <c r="AA84" i="17"/>
  <c r="AB84" i="17"/>
  <c r="AC84" i="17"/>
  <c r="AD84" i="17"/>
  <c r="AE84" i="17"/>
  <c r="AF84" i="17"/>
  <c r="AG84" i="17"/>
  <c r="AH84" i="17"/>
  <c r="AI84" i="17"/>
  <c r="AJ84" i="17"/>
  <c r="AK84" i="17"/>
  <c r="AL84" i="17"/>
  <c r="AM84" i="17"/>
  <c r="B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O85" i="17"/>
  <c r="P85" i="17"/>
  <c r="Q85" i="17"/>
  <c r="R85" i="17"/>
  <c r="S85" i="17"/>
  <c r="T85" i="17"/>
  <c r="U85" i="17"/>
  <c r="V85" i="17"/>
  <c r="W85" i="17"/>
  <c r="X85" i="17"/>
  <c r="Y85" i="17"/>
  <c r="Z85" i="17"/>
  <c r="AA85" i="17"/>
  <c r="AB85" i="17"/>
  <c r="AC85" i="17"/>
  <c r="AD85" i="17"/>
  <c r="AE85" i="17"/>
  <c r="AF85" i="17"/>
  <c r="AG85" i="17"/>
  <c r="AH85" i="17"/>
  <c r="AI85" i="17"/>
  <c r="AJ85" i="17"/>
  <c r="AK85" i="17"/>
  <c r="AL85" i="17"/>
  <c r="AM85" i="17"/>
  <c r="B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O86" i="17"/>
  <c r="P86" i="17"/>
  <c r="Q86" i="17"/>
  <c r="R86" i="17"/>
  <c r="S86" i="17"/>
  <c r="T86" i="17"/>
  <c r="U86" i="17"/>
  <c r="V86" i="17"/>
  <c r="W86" i="17"/>
  <c r="X86" i="17"/>
  <c r="Y86" i="17"/>
  <c r="Z86" i="17"/>
  <c r="AA86" i="17"/>
  <c r="AB86" i="17"/>
  <c r="AC86" i="17"/>
  <c r="AD86" i="17"/>
  <c r="AE86" i="17"/>
  <c r="AF86" i="17"/>
  <c r="AG86" i="17"/>
  <c r="AH86" i="17"/>
  <c r="AI86" i="17"/>
  <c r="AJ86" i="17"/>
  <c r="AK86" i="17"/>
  <c r="AL86" i="17"/>
  <c r="AM86" i="17"/>
  <c r="B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O87" i="17"/>
  <c r="P87" i="17"/>
  <c r="Q87" i="17"/>
  <c r="R87" i="17"/>
  <c r="S87" i="17"/>
  <c r="T87" i="17"/>
  <c r="U87" i="17"/>
  <c r="V87" i="17"/>
  <c r="W87" i="17"/>
  <c r="X87" i="17"/>
  <c r="Y87" i="17"/>
  <c r="Z87" i="17"/>
  <c r="AA87" i="17"/>
  <c r="AB87" i="17"/>
  <c r="AC87" i="17"/>
  <c r="AD87" i="17"/>
  <c r="AE87" i="17"/>
  <c r="AF87" i="17"/>
  <c r="AG87" i="17"/>
  <c r="AH87" i="17"/>
  <c r="AI87" i="17"/>
  <c r="AJ87" i="17"/>
  <c r="AK87" i="17"/>
  <c r="AL87" i="17"/>
  <c r="AM87" i="17"/>
  <c r="B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O88" i="17"/>
  <c r="P88" i="17"/>
  <c r="Q88" i="17"/>
  <c r="R88" i="17"/>
  <c r="S88" i="17"/>
  <c r="T88" i="17"/>
  <c r="U88" i="17"/>
  <c r="V88" i="17"/>
  <c r="W88" i="17"/>
  <c r="X88" i="17"/>
  <c r="Y88" i="17"/>
  <c r="Z88" i="17"/>
  <c r="AA88" i="17"/>
  <c r="AB88" i="17"/>
  <c r="AC88" i="17"/>
  <c r="AD88" i="17"/>
  <c r="AE88" i="17"/>
  <c r="AF88" i="17"/>
  <c r="AG88" i="17"/>
  <c r="AH88" i="17"/>
  <c r="AI88" i="17"/>
  <c r="AJ88" i="17"/>
  <c r="AK88" i="17"/>
  <c r="AL88" i="17"/>
  <c r="AM88" i="17"/>
  <c r="B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AH89" i="17"/>
  <c r="AI89" i="17"/>
  <c r="AJ89" i="17"/>
  <c r="AK89" i="17"/>
  <c r="AL89" i="17"/>
  <c r="AM89" i="17"/>
  <c r="B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O90" i="17"/>
  <c r="P90" i="17"/>
  <c r="Q90" i="17"/>
  <c r="R90" i="17"/>
  <c r="S90" i="17"/>
  <c r="T90" i="17"/>
  <c r="U90" i="17"/>
  <c r="V90" i="17"/>
  <c r="W90" i="17"/>
  <c r="X90" i="17"/>
  <c r="Y90" i="17"/>
  <c r="Z90" i="17"/>
  <c r="AA90" i="17"/>
  <c r="AB90" i="17"/>
  <c r="AC90" i="17"/>
  <c r="AD90" i="17"/>
  <c r="AE90" i="17"/>
  <c r="AF90" i="17"/>
  <c r="AG90" i="17"/>
  <c r="AH90" i="17"/>
  <c r="AI90" i="17"/>
  <c r="AJ90" i="17"/>
  <c r="AK90" i="17"/>
  <c r="AL90" i="17"/>
  <c r="AM90" i="17"/>
  <c r="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O91" i="17"/>
  <c r="P91" i="17"/>
  <c r="Q91" i="17"/>
  <c r="R91" i="17"/>
  <c r="S91" i="17"/>
  <c r="T91" i="17"/>
  <c r="U91" i="17"/>
  <c r="V91" i="17"/>
  <c r="W91" i="17"/>
  <c r="X91" i="17"/>
  <c r="Y91" i="17"/>
  <c r="Z91" i="17"/>
  <c r="AA91" i="17"/>
  <c r="AB91" i="17"/>
  <c r="AC91" i="17"/>
  <c r="AD91" i="17"/>
  <c r="AE91" i="17"/>
  <c r="AF91" i="17"/>
  <c r="AG91" i="17"/>
  <c r="AH91" i="17"/>
  <c r="AI91" i="17"/>
  <c r="AJ91" i="17"/>
  <c r="AK91" i="17"/>
  <c r="AL91" i="17"/>
  <c r="AM91" i="17"/>
  <c r="B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O92" i="17"/>
  <c r="P92" i="17"/>
  <c r="Q92" i="17"/>
  <c r="R92" i="17"/>
  <c r="S92" i="17"/>
  <c r="T92" i="17"/>
  <c r="U92" i="17"/>
  <c r="V92" i="17"/>
  <c r="W92" i="17"/>
  <c r="X92" i="17"/>
  <c r="Y92" i="17"/>
  <c r="Z92" i="17"/>
  <c r="AA92" i="17"/>
  <c r="AB92" i="17"/>
  <c r="AC92" i="17"/>
  <c r="AD92" i="17"/>
  <c r="AE92" i="17"/>
  <c r="AF92" i="17"/>
  <c r="AG92" i="17"/>
  <c r="AH92" i="17"/>
  <c r="AI92" i="17"/>
  <c r="AJ92" i="17"/>
  <c r="AK92" i="17"/>
  <c r="AL92" i="17"/>
  <c r="AM92" i="17"/>
  <c r="B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O93" i="17"/>
  <c r="P93" i="17"/>
  <c r="Q93" i="17"/>
  <c r="R93" i="17"/>
  <c r="S93" i="17"/>
  <c r="T93" i="17"/>
  <c r="U93" i="17"/>
  <c r="V93" i="17"/>
  <c r="W93" i="17"/>
  <c r="X93" i="17"/>
  <c r="Y93" i="17"/>
  <c r="Z93" i="17"/>
  <c r="AA93" i="17"/>
  <c r="AB93" i="17"/>
  <c r="AC93" i="17"/>
  <c r="AD93" i="17"/>
  <c r="AE93" i="17"/>
  <c r="AF93" i="17"/>
  <c r="AG93" i="17"/>
  <c r="AH93" i="17"/>
  <c r="AI93" i="17"/>
  <c r="AJ93" i="17"/>
  <c r="AK93" i="17"/>
  <c r="AL93" i="17"/>
  <c r="AM93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AL58" i="17"/>
  <c r="AM58" i="17"/>
  <c r="B58" i="17"/>
  <c r="B191" i="15"/>
  <c r="C191" i="15" s="1"/>
  <c r="D191" i="15" s="1"/>
  <c r="E191" i="15" s="1"/>
  <c r="F191" i="15" s="1"/>
  <c r="G191" i="15" s="1"/>
  <c r="H191" i="15" s="1"/>
  <c r="I191" i="15" s="1"/>
  <c r="J191" i="15" s="1"/>
  <c r="K191" i="15" s="1"/>
  <c r="L191" i="15" s="1"/>
  <c r="M191" i="15" s="1"/>
  <c r="N191" i="15" s="1"/>
  <c r="O191" i="15" s="1"/>
  <c r="P191" i="15" s="1"/>
  <c r="Q191" i="15" s="1"/>
  <c r="R191" i="15" s="1"/>
  <c r="S191" i="15" s="1"/>
  <c r="T191" i="15" s="1"/>
  <c r="U191" i="15" s="1"/>
  <c r="V191" i="15" s="1"/>
  <c r="W191" i="15" s="1"/>
  <c r="X191" i="15" s="1"/>
  <c r="Y191" i="15" s="1"/>
  <c r="Z191" i="15" s="1"/>
  <c r="AA191" i="15" s="1"/>
  <c r="AB191" i="15" s="1"/>
  <c r="AC191" i="15" s="1"/>
  <c r="AD191" i="15" s="1"/>
  <c r="AE191" i="15" s="1"/>
  <c r="AF191" i="15" s="1"/>
  <c r="AG191" i="15" s="1"/>
  <c r="AH191" i="15" s="1"/>
  <c r="AI191" i="15" s="1"/>
  <c r="AJ191" i="15" s="1"/>
  <c r="AK191" i="15" s="1"/>
  <c r="AL191" i="15" s="1"/>
  <c r="AM191" i="15" s="1"/>
  <c r="AN191" i="15" s="1"/>
  <c r="AO191" i="15" s="1"/>
  <c r="AP191" i="15" s="1"/>
  <c r="AQ191" i="15" s="1"/>
  <c r="AR191" i="15" s="1"/>
  <c r="AS191" i="15" s="1"/>
  <c r="AT191" i="15" s="1"/>
  <c r="AU191" i="15" s="1"/>
  <c r="AV191" i="15" s="1"/>
  <c r="AW191" i="15" s="1"/>
  <c r="AX191" i="15" s="1"/>
  <c r="AY191" i="15" s="1"/>
  <c r="AZ191" i="15" s="1"/>
  <c r="BA191" i="15" s="1"/>
  <c r="BB191" i="15" s="1"/>
  <c r="B192" i="15"/>
  <c r="C192" i="15" s="1"/>
  <c r="D192" i="15" s="1"/>
  <c r="E192" i="15" s="1"/>
  <c r="F192" i="15" s="1"/>
  <c r="G192" i="15" s="1"/>
  <c r="H192" i="15" s="1"/>
  <c r="I192" i="15" s="1"/>
  <c r="J192" i="15" s="1"/>
  <c r="K192" i="15" s="1"/>
  <c r="L192" i="15" s="1"/>
  <c r="M192" i="15" s="1"/>
  <c r="N192" i="15" s="1"/>
  <c r="O192" i="15" s="1"/>
  <c r="P192" i="15" s="1"/>
  <c r="Q192" i="15" s="1"/>
  <c r="R192" i="15" s="1"/>
  <c r="S192" i="15" s="1"/>
  <c r="T192" i="15" s="1"/>
  <c r="U192" i="15" s="1"/>
  <c r="V192" i="15" s="1"/>
  <c r="W192" i="15" s="1"/>
  <c r="X192" i="15" s="1"/>
  <c r="Y192" i="15" s="1"/>
  <c r="Z192" i="15" s="1"/>
  <c r="AA192" i="15" s="1"/>
  <c r="AB192" i="15" s="1"/>
  <c r="AC192" i="15" s="1"/>
  <c r="AD192" i="15" s="1"/>
  <c r="AE192" i="15" s="1"/>
  <c r="AF192" i="15" s="1"/>
  <c r="AG192" i="15" s="1"/>
  <c r="AH192" i="15" s="1"/>
  <c r="AI192" i="15" s="1"/>
  <c r="AJ192" i="15" s="1"/>
  <c r="AK192" i="15" s="1"/>
  <c r="AL192" i="15" s="1"/>
  <c r="AM192" i="15" s="1"/>
  <c r="AN192" i="15" s="1"/>
  <c r="AO192" i="15" s="1"/>
  <c r="AP192" i="15" s="1"/>
  <c r="AQ192" i="15" s="1"/>
  <c r="AR192" i="15" s="1"/>
  <c r="AS192" i="15" s="1"/>
  <c r="AT192" i="15" s="1"/>
  <c r="AU192" i="15" s="1"/>
  <c r="AV192" i="15" s="1"/>
  <c r="AW192" i="15" s="1"/>
  <c r="AX192" i="15" s="1"/>
  <c r="AY192" i="15" s="1"/>
  <c r="AZ192" i="15" s="1"/>
  <c r="BA192" i="15" s="1"/>
  <c r="BB192" i="15" s="1"/>
  <c r="B193" i="15"/>
  <c r="C193" i="15" s="1"/>
  <c r="D193" i="15" s="1"/>
  <c r="E193" i="15" s="1"/>
  <c r="F193" i="15" s="1"/>
  <c r="G193" i="15" s="1"/>
  <c r="H193" i="15" s="1"/>
  <c r="I193" i="15" s="1"/>
  <c r="J193" i="15" s="1"/>
  <c r="K193" i="15" s="1"/>
  <c r="L193" i="15" s="1"/>
  <c r="M193" i="15" s="1"/>
  <c r="N193" i="15" s="1"/>
  <c r="O193" i="15" s="1"/>
  <c r="P193" i="15" s="1"/>
  <c r="Q193" i="15" s="1"/>
  <c r="R193" i="15" s="1"/>
  <c r="S193" i="15" s="1"/>
  <c r="T193" i="15" s="1"/>
  <c r="U193" i="15" s="1"/>
  <c r="V193" i="15" s="1"/>
  <c r="W193" i="15" s="1"/>
  <c r="X193" i="15" s="1"/>
  <c r="Y193" i="15" s="1"/>
  <c r="Z193" i="15" s="1"/>
  <c r="AA193" i="15" s="1"/>
  <c r="AB193" i="15" s="1"/>
  <c r="AC193" i="15" s="1"/>
  <c r="AD193" i="15" s="1"/>
  <c r="AE193" i="15" s="1"/>
  <c r="AF193" i="15" s="1"/>
  <c r="AG193" i="15" s="1"/>
  <c r="AH193" i="15" s="1"/>
  <c r="AI193" i="15" s="1"/>
  <c r="AJ193" i="15" s="1"/>
  <c r="AK193" i="15" s="1"/>
  <c r="AL193" i="15" s="1"/>
  <c r="AM193" i="15" s="1"/>
  <c r="AN193" i="15" s="1"/>
  <c r="AO193" i="15" s="1"/>
  <c r="AP193" i="15" s="1"/>
  <c r="AQ193" i="15" s="1"/>
  <c r="AR193" i="15" s="1"/>
  <c r="AS193" i="15" s="1"/>
  <c r="AT193" i="15" s="1"/>
  <c r="AU193" i="15" s="1"/>
  <c r="AV193" i="15" s="1"/>
  <c r="AW193" i="15" s="1"/>
  <c r="AX193" i="15" s="1"/>
  <c r="AY193" i="15" s="1"/>
  <c r="AZ193" i="15" s="1"/>
  <c r="BA193" i="15" s="1"/>
  <c r="BB193" i="15" s="1"/>
  <c r="B194" i="15"/>
  <c r="C194" i="15" s="1"/>
  <c r="D194" i="15" s="1"/>
  <c r="E194" i="15" s="1"/>
  <c r="F194" i="15" s="1"/>
  <c r="G194" i="15" s="1"/>
  <c r="H194" i="15" s="1"/>
  <c r="I194" i="15" s="1"/>
  <c r="J194" i="15" s="1"/>
  <c r="K194" i="15" s="1"/>
  <c r="L194" i="15" s="1"/>
  <c r="M194" i="15" s="1"/>
  <c r="N194" i="15" s="1"/>
  <c r="O194" i="15" s="1"/>
  <c r="P194" i="15" s="1"/>
  <c r="Q194" i="15" s="1"/>
  <c r="R194" i="15" s="1"/>
  <c r="S194" i="15" s="1"/>
  <c r="T194" i="15" s="1"/>
  <c r="U194" i="15" s="1"/>
  <c r="V194" i="15" s="1"/>
  <c r="W194" i="15" s="1"/>
  <c r="X194" i="15" s="1"/>
  <c r="Y194" i="15" s="1"/>
  <c r="Z194" i="15" s="1"/>
  <c r="AA194" i="15" s="1"/>
  <c r="AB194" i="15" s="1"/>
  <c r="AC194" i="15" s="1"/>
  <c r="AD194" i="15" s="1"/>
  <c r="AE194" i="15" s="1"/>
  <c r="AF194" i="15" s="1"/>
  <c r="AG194" i="15" s="1"/>
  <c r="AH194" i="15" s="1"/>
  <c r="AI194" i="15" s="1"/>
  <c r="AJ194" i="15" s="1"/>
  <c r="AK194" i="15" s="1"/>
  <c r="AL194" i="15" s="1"/>
  <c r="AM194" i="15" s="1"/>
  <c r="AN194" i="15" s="1"/>
  <c r="AO194" i="15" s="1"/>
  <c r="AP194" i="15" s="1"/>
  <c r="AQ194" i="15" s="1"/>
  <c r="AR194" i="15" s="1"/>
  <c r="AS194" i="15" s="1"/>
  <c r="AT194" i="15" s="1"/>
  <c r="AU194" i="15" s="1"/>
  <c r="AV194" i="15" s="1"/>
  <c r="AW194" i="15" s="1"/>
  <c r="AX194" i="15" s="1"/>
  <c r="AY194" i="15" s="1"/>
  <c r="AZ194" i="15" s="1"/>
  <c r="BA194" i="15" s="1"/>
  <c r="BB194" i="15" s="1"/>
  <c r="B195" i="15"/>
  <c r="C195" i="15" s="1"/>
  <c r="D195" i="15" s="1"/>
  <c r="E195" i="15" s="1"/>
  <c r="F195" i="15" s="1"/>
  <c r="G195" i="15" s="1"/>
  <c r="H195" i="15" s="1"/>
  <c r="I195" i="15" s="1"/>
  <c r="J195" i="15" s="1"/>
  <c r="K195" i="15" s="1"/>
  <c r="L195" i="15" s="1"/>
  <c r="M195" i="15" s="1"/>
  <c r="N195" i="15" s="1"/>
  <c r="O195" i="15" s="1"/>
  <c r="P195" i="15" s="1"/>
  <c r="Q195" i="15" s="1"/>
  <c r="R195" i="15" s="1"/>
  <c r="S195" i="15" s="1"/>
  <c r="T195" i="15" s="1"/>
  <c r="U195" i="15" s="1"/>
  <c r="V195" i="15" s="1"/>
  <c r="W195" i="15" s="1"/>
  <c r="X195" i="15" s="1"/>
  <c r="Y195" i="15" s="1"/>
  <c r="Z195" i="15" s="1"/>
  <c r="AA195" i="15" s="1"/>
  <c r="AB195" i="15" s="1"/>
  <c r="AC195" i="15" s="1"/>
  <c r="AD195" i="15" s="1"/>
  <c r="AE195" i="15" s="1"/>
  <c r="AF195" i="15" s="1"/>
  <c r="AG195" i="15" s="1"/>
  <c r="AH195" i="15" s="1"/>
  <c r="AI195" i="15" s="1"/>
  <c r="AJ195" i="15" s="1"/>
  <c r="AK195" i="15" s="1"/>
  <c r="AL195" i="15" s="1"/>
  <c r="AM195" i="15" s="1"/>
  <c r="AN195" i="15" s="1"/>
  <c r="AO195" i="15" s="1"/>
  <c r="AP195" i="15" s="1"/>
  <c r="AQ195" i="15" s="1"/>
  <c r="AR195" i="15" s="1"/>
  <c r="AS195" i="15" s="1"/>
  <c r="AT195" i="15" s="1"/>
  <c r="AU195" i="15" s="1"/>
  <c r="AV195" i="15" s="1"/>
  <c r="AW195" i="15" s="1"/>
  <c r="AX195" i="15" s="1"/>
  <c r="AY195" i="15" s="1"/>
  <c r="AZ195" i="15" s="1"/>
  <c r="BA195" i="15" s="1"/>
  <c r="BB195" i="15" s="1"/>
  <c r="B196" i="15"/>
  <c r="C196" i="15"/>
  <c r="D196" i="15" s="1"/>
  <c r="E196" i="15" s="1"/>
  <c r="F196" i="15" s="1"/>
  <c r="G196" i="15" s="1"/>
  <c r="H196" i="15" s="1"/>
  <c r="I196" i="15" s="1"/>
  <c r="J196" i="15" s="1"/>
  <c r="K196" i="15" s="1"/>
  <c r="L196" i="15" s="1"/>
  <c r="M196" i="15" s="1"/>
  <c r="N196" i="15" s="1"/>
  <c r="O196" i="15" s="1"/>
  <c r="P196" i="15" s="1"/>
  <c r="Q196" i="15" s="1"/>
  <c r="R196" i="15" s="1"/>
  <c r="S196" i="15" s="1"/>
  <c r="T196" i="15" s="1"/>
  <c r="U196" i="15" s="1"/>
  <c r="V196" i="15" s="1"/>
  <c r="W196" i="15" s="1"/>
  <c r="X196" i="15" s="1"/>
  <c r="Y196" i="15" s="1"/>
  <c r="Z196" i="15" s="1"/>
  <c r="AA196" i="15" s="1"/>
  <c r="AB196" i="15" s="1"/>
  <c r="AC196" i="15" s="1"/>
  <c r="AD196" i="15" s="1"/>
  <c r="AE196" i="15" s="1"/>
  <c r="AF196" i="15" s="1"/>
  <c r="AG196" i="15" s="1"/>
  <c r="AH196" i="15" s="1"/>
  <c r="AI196" i="15" s="1"/>
  <c r="AJ196" i="15" s="1"/>
  <c r="AK196" i="15" s="1"/>
  <c r="AL196" i="15" s="1"/>
  <c r="AM196" i="15" s="1"/>
  <c r="AN196" i="15" s="1"/>
  <c r="AO196" i="15" s="1"/>
  <c r="AP196" i="15" s="1"/>
  <c r="AQ196" i="15" s="1"/>
  <c r="AR196" i="15" s="1"/>
  <c r="AS196" i="15" s="1"/>
  <c r="AT196" i="15" s="1"/>
  <c r="AU196" i="15" s="1"/>
  <c r="AV196" i="15" s="1"/>
  <c r="AW196" i="15" s="1"/>
  <c r="AX196" i="15" s="1"/>
  <c r="AY196" i="15" s="1"/>
  <c r="AZ196" i="15" s="1"/>
  <c r="BA196" i="15" s="1"/>
  <c r="BB196" i="15" s="1"/>
  <c r="B197" i="15"/>
  <c r="C197" i="15" s="1"/>
  <c r="D197" i="15" s="1"/>
  <c r="E197" i="15" s="1"/>
  <c r="F197" i="15" s="1"/>
  <c r="G197" i="15" s="1"/>
  <c r="H197" i="15" s="1"/>
  <c r="I197" i="15" s="1"/>
  <c r="J197" i="15" s="1"/>
  <c r="K197" i="15" s="1"/>
  <c r="L197" i="15" s="1"/>
  <c r="M197" i="15" s="1"/>
  <c r="N197" i="15" s="1"/>
  <c r="O197" i="15" s="1"/>
  <c r="P197" i="15" s="1"/>
  <c r="Q197" i="15" s="1"/>
  <c r="R197" i="15" s="1"/>
  <c r="S197" i="15" s="1"/>
  <c r="T197" i="15" s="1"/>
  <c r="U197" i="15" s="1"/>
  <c r="V197" i="15" s="1"/>
  <c r="W197" i="15" s="1"/>
  <c r="X197" i="15" s="1"/>
  <c r="Y197" i="15" s="1"/>
  <c r="Z197" i="15" s="1"/>
  <c r="AA197" i="15" s="1"/>
  <c r="AB197" i="15" s="1"/>
  <c r="AC197" i="15" s="1"/>
  <c r="AD197" i="15" s="1"/>
  <c r="AE197" i="15" s="1"/>
  <c r="AF197" i="15" s="1"/>
  <c r="AG197" i="15" s="1"/>
  <c r="AH197" i="15" s="1"/>
  <c r="AI197" i="15" s="1"/>
  <c r="AJ197" i="15" s="1"/>
  <c r="AK197" i="15" s="1"/>
  <c r="AL197" i="15" s="1"/>
  <c r="AM197" i="15" s="1"/>
  <c r="AN197" i="15" s="1"/>
  <c r="AO197" i="15" s="1"/>
  <c r="AP197" i="15" s="1"/>
  <c r="AQ197" i="15" s="1"/>
  <c r="AR197" i="15" s="1"/>
  <c r="AS197" i="15" s="1"/>
  <c r="AT197" i="15" s="1"/>
  <c r="AU197" i="15" s="1"/>
  <c r="AV197" i="15" s="1"/>
  <c r="AW197" i="15" s="1"/>
  <c r="AX197" i="15" s="1"/>
  <c r="AY197" i="15" s="1"/>
  <c r="AZ197" i="15" s="1"/>
  <c r="BA197" i="15" s="1"/>
  <c r="BB197" i="15" s="1"/>
  <c r="B198" i="15"/>
  <c r="C198" i="15" s="1"/>
  <c r="D198" i="15" s="1"/>
  <c r="E198" i="15" s="1"/>
  <c r="F198" i="15" s="1"/>
  <c r="G198" i="15" s="1"/>
  <c r="H198" i="15" s="1"/>
  <c r="I198" i="15" s="1"/>
  <c r="J198" i="15" s="1"/>
  <c r="K198" i="15" s="1"/>
  <c r="L198" i="15" s="1"/>
  <c r="M198" i="15" s="1"/>
  <c r="N198" i="15" s="1"/>
  <c r="O198" i="15" s="1"/>
  <c r="P198" i="15" s="1"/>
  <c r="Q198" i="15" s="1"/>
  <c r="R198" i="15" s="1"/>
  <c r="S198" i="15" s="1"/>
  <c r="T198" i="15" s="1"/>
  <c r="U198" i="15" s="1"/>
  <c r="V198" i="15" s="1"/>
  <c r="W198" i="15" s="1"/>
  <c r="X198" i="15" s="1"/>
  <c r="Y198" i="15" s="1"/>
  <c r="Z198" i="15" s="1"/>
  <c r="AA198" i="15" s="1"/>
  <c r="AB198" i="15" s="1"/>
  <c r="AC198" i="15" s="1"/>
  <c r="AD198" i="15" s="1"/>
  <c r="AE198" i="15" s="1"/>
  <c r="AF198" i="15" s="1"/>
  <c r="AG198" i="15" s="1"/>
  <c r="AH198" i="15" s="1"/>
  <c r="AI198" i="15" s="1"/>
  <c r="AJ198" i="15" s="1"/>
  <c r="AK198" i="15" s="1"/>
  <c r="AL198" i="15" s="1"/>
  <c r="AM198" i="15" s="1"/>
  <c r="AN198" i="15" s="1"/>
  <c r="AO198" i="15" s="1"/>
  <c r="AP198" i="15" s="1"/>
  <c r="AQ198" i="15" s="1"/>
  <c r="AR198" i="15" s="1"/>
  <c r="AS198" i="15" s="1"/>
  <c r="AT198" i="15" s="1"/>
  <c r="AU198" i="15" s="1"/>
  <c r="AV198" i="15" s="1"/>
  <c r="AW198" i="15" s="1"/>
  <c r="AX198" i="15" s="1"/>
  <c r="AY198" i="15" s="1"/>
  <c r="AZ198" i="15" s="1"/>
  <c r="BA198" i="15" s="1"/>
  <c r="BB198" i="15" s="1"/>
  <c r="B199" i="15"/>
  <c r="C199" i="15"/>
  <c r="D199" i="15" s="1"/>
  <c r="E199" i="15" s="1"/>
  <c r="F199" i="15" s="1"/>
  <c r="G199" i="15" s="1"/>
  <c r="H199" i="15" s="1"/>
  <c r="I199" i="15" s="1"/>
  <c r="J199" i="15" s="1"/>
  <c r="K199" i="15" s="1"/>
  <c r="L199" i="15" s="1"/>
  <c r="M199" i="15" s="1"/>
  <c r="N199" i="15" s="1"/>
  <c r="O199" i="15" s="1"/>
  <c r="P199" i="15" s="1"/>
  <c r="Q199" i="15" s="1"/>
  <c r="R199" i="15" s="1"/>
  <c r="S199" i="15" s="1"/>
  <c r="T199" i="15" s="1"/>
  <c r="U199" i="15" s="1"/>
  <c r="V199" i="15" s="1"/>
  <c r="W199" i="15" s="1"/>
  <c r="X199" i="15" s="1"/>
  <c r="Y199" i="15" s="1"/>
  <c r="Z199" i="15" s="1"/>
  <c r="AA199" i="15" s="1"/>
  <c r="AB199" i="15" s="1"/>
  <c r="AC199" i="15" s="1"/>
  <c r="AD199" i="15" s="1"/>
  <c r="AE199" i="15" s="1"/>
  <c r="AF199" i="15" s="1"/>
  <c r="AG199" i="15" s="1"/>
  <c r="AH199" i="15" s="1"/>
  <c r="AI199" i="15" s="1"/>
  <c r="AJ199" i="15" s="1"/>
  <c r="AK199" i="15" s="1"/>
  <c r="AL199" i="15" s="1"/>
  <c r="AM199" i="15" s="1"/>
  <c r="AN199" i="15" s="1"/>
  <c r="AO199" i="15" s="1"/>
  <c r="AP199" i="15" s="1"/>
  <c r="AQ199" i="15" s="1"/>
  <c r="AR199" i="15" s="1"/>
  <c r="AS199" i="15" s="1"/>
  <c r="AT199" i="15" s="1"/>
  <c r="AU199" i="15" s="1"/>
  <c r="AV199" i="15" s="1"/>
  <c r="AW199" i="15" s="1"/>
  <c r="AX199" i="15" s="1"/>
  <c r="AY199" i="15" s="1"/>
  <c r="AZ199" i="15" s="1"/>
  <c r="BA199" i="15" s="1"/>
  <c r="BB199" i="15" s="1"/>
  <c r="B200" i="15"/>
  <c r="C200" i="15" s="1"/>
  <c r="D200" i="15" s="1"/>
  <c r="E200" i="15" s="1"/>
  <c r="F200" i="15" s="1"/>
  <c r="G200" i="15" s="1"/>
  <c r="H200" i="15" s="1"/>
  <c r="I200" i="15" s="1"/>
  <c r="J200" i="15" s="1"/>
  <c r="K200" i="15" s="1"/>
  <c r="L200" i="15" s="1"/>
  <c r="M200" i="15" s="1"/>
  <c r="N200" i="15" s="1"/>
  <c r="O200" i="15" s="1"/>
  <c r="P200" i="15" s="1"/>
  <c r="Q200" i="15" s="1"/>
  <c r="R200" i="15" s="1"/>
  <c r="S200" i="15" s="1"/>
  <c r="T200" i="15" s="1"/>
  <c r="U200" i="15" s="1"/>
  <c r="V200" i="15" s="1"/>
  <c r="W200" i="15" s="1"/>
  <c r="X200" i="15" s="1"/>
  <c r="Y200" i="15" s="1"/>
  <c r="Z200" i="15" s="1"/>
  <c r="AA200" i="15" s="1"/>
  <c r="AB200" i="15" s="1"/>
  <c r="AC200" i="15" s="1"/>
  <c r="AD200" i="15" s="1"/>
  <c r="AE200" i="15" s="1"/>
  <c r="AF200" i="15" s="1"/>
  <c r="AG200" i="15" s="1"/>
  <c r="AH200" i="15" s="1"/>
  <c r="AI200" i="15" s="1"/>
  <c r="AJ200" i="15" s="1"/>
  <c r="AK200" i="15" s="1"/>
  <c r="AL200" i="15" s="1"/>
  <c r="AM200" i="15" s="1"/>
  <c r="AN200" i="15" s="1"/>
  <c r="AO200" i="15" s="1"/>
  <c r="AP200" i="15" s="1"/>
  <c r="AQ200" i="15" s="1"/>
  <c r="AR200" i="15" s="1"/>
  <c r="AS200" i="15" s="1"/>
  <c r="AT200" i="15" s="1"/>
  <c r="AU200" i="15" s="1"/>
  <c r="AV200" i="15" s="1"/>
  <c r="AW200" i="15" s="1"/>
  <c r="AX200" i="15" s="1"/>
  <c r="AY200" i="15" s="1"/>
  <c r="AZ200" i="15" s="1"/>
  <c r="BA200" i="15" s="1"/>
  <c r="BB200" i="15" s="1"/>
  <c r="B201" i="15"/>
  <c r="C201" i="15" s="1"/>
  <c r="D201" i="15" s="1"/>
  <c r="E201" i="15" s="1"/>
  <c r="F201" i="15" s="1"/>
  <c r="G201" i="15" s="1"/>
  <c r="H201" i="15" s="1"/>
  <c r="I201" i="15" s="1"/>
  <c r="J201" i="15" s="1"/>
  <c r="K201" i="15" s="1"/>
  <c r="L201" i="15" s="1"/>
  <c r="M201" i="15" s="1"/>
  <c r="N201" i="15" s="1"/>
  <c r="O201" i="15" s="1"/>
  <c r="P201" i="15" s="1"/>
  <c r="Q201" i="15" s="1"/>
  <c r="R201" i="15" s="1"/>
  <c r="S201" i="15" s="1"/>
  <c r="T201" i="15" s="1"/>
  <c r="U201" i="15" s="1"/>
  <c r="V201" i="15" s="1"/>
  <c r="W201" i="15" s="1"/>
  <c r="X201" i="15" s="1"/>
  <c r="Y201" i="15" s="1"/>
  <c r="Z201" i="15" s="1"/>
  <c r="AA201" i="15" s="1"/>
  <c r="AB201" i="15" s="1"/>
  <c r="AC201" i="15" s="1"/>
  <c r="AD201" i="15" s="1"/>
  <c r="AE201" i="15" s="1"/>
  <c r="AF201" i="15" s="1"/>
  <c r="AG201" i="15" s="1"/>
  <c r="AH201" i="15" s="1"/>
  <c r="AI201" i="15" s="1"/>
  <c r="AJ201" i="15" s="1"/>
  <c r="AK201" i="15" s="1"/>
  <c r="AL201" i="15" s="1"/>
  <c r="AM201" i="15" s="1"/>
  <c r="AN201" i="15" s="1"/>
  <c r="AO201" i="15" s="1"/>
  <c r="AP201" i="15" s="1"/>
  <c r="AQ201" i="15" s="1"/>
  <c r="AR201" i="15" s="1"/>
  <c r="AS201" i="15" s="1"/>
  <c r="AT201" i="15" s="1"/>
  <c r="AU201" i="15" s="1"/>
  <c r="AV201" i="15" s="1"/>
  <c r="AW201" i="15" s="1"/>
  <c r="AX201" i="15" s="1"/>
  <c r="AY201" i="15" s="1"/>
  <c r="AZ201" i="15" s="1"/>
  <c r="BA201" i="15" s="1"/>
  <c r="BB201" i="15" s="1"/>
  <c r="B165" i="15"/>
  <c r="C165" i="15" s="1"/>
  <c r="D165" i="15" s="1"/>
  <c r="E165" i="15" s="1"/>
  <c r="F165" i="15" s="1"/>
  <c r="G165" i="15" s="1"/>
  <c r="H165" i="15" s="1"/>
  <c r="I165" i="15" s="1"/>
  <c r="J165" i="15" s="1"/>
  <c r="K165" i="15" s="1"/>
  <c r="L165" i="15" s="1"/>
  <c r="M165" i="15" s="1"/>
  <c r="N165" i="15" s="1"/>
  <c r="O165" i="15" s="1"/>
  <c r="P165" i="15" s="1"/>
  <c r="Q165" i="15" s="1"/>
  <c r="R165" i="15" s="1"/>
  <c r="S165" i="15" s="1"/>
  <c r="T165" i="15" s="1"/>
  <c r="U165" i="15" s="1"/>
  <c r="V165" i="15" s="1"/>
  <c r="W165" i="15" s="1"/>
  <c r="X165" i="15" s="1"/>
  <c r="Y165" i="15" s="1"/>
  <c r="Z165" i="15" s="1"/>
  <c r="AA165" i="15" s="1"/>
  <c r="AB165" i="15" s="1"/>
  <c r="AC165" i="15" s="1"/>
  <c r="AD165" i="15" s="1"/>
  <c r="AE165" i="15" s="1"/>
  <c r="AF165" i="15" s="1"/>
  <c r="AG165" i="15" s="1"/>
  <c r="AH165" i="15" s="1"/>
  <c r="AI165" i="15" s="1"/>
  <c r="AJ165" i="15" s="1"/>
  <c r="AK165" i="15" s="1"/>
  <c r="AL165" i="15" s="1"/>
  <c r="AM165" i="15" s="1"/>
  <c r="AN165" i="15" s="1"/>
  <c r="AO165" i="15" s="1"/>
  <c r="AP165" i="15" s="1"/>
  <c r="AQ165" i="15" s="1"/>
  <c r="AR165" i="15" s="1"/>
  <c r="AS165" i="15" s="1"/>
  <c r="AT165" i="15" s="1"/>
  <c r="AU165" i="15" s="1"/>
  <c r="AV165" i="15" s="1"/>
  <c r="AW165" i="15" s="1"/>
  <c r="AX165" i="15" s="1"/>
  <c r="AY165" i="15" s="1"/>
  <c r="AZ165" i="15" s="1"/>
  <c r="BA165" i="15" s="1"/>
  <c r="BB165" i="15" s="1"/>
  <c r="B166" i="15"/>
  <c r="C166" i="15" s="1"/>
  <c r="D166" i="15" s="1"/>
  <c r="E166" i="15" s="1"/>
  <c r="F166" i="15" s="1"/>
  <c r="G166" i="15" s="1"/>
  <c r="H166" i="15" s="1"/>
  <c r="I166" i="15" s="1"/>
  <c r="J166" i="15" s="1"/>
  <c r="K166" i="15" s="1"/>
  <c r="L166" i="15" s="1"/>
  <c r="M166" i="15" s="1"/>
  <c r="N166" i="15" s="1"/>
  <c r="O166" i="15" s="1"/>
  <c r="P166" i="15" s="1"/>
  <c r="Q166" i="15" s="1"/>
  <c r="R166" i="15" s="1"/>
  <c r="S166" i="15" s="1"/>
  <c r="T166" i="15" s="1"/>
  <c r="U166" i="15" s="1"/>
  <c r="V166" i="15" s="1"/>
  <c r="W166" i="15" s="1"/>
  <c r="X166" i="15" s="1"/>
  <c r="Y166" i="15" s="1"/>
  <c r="Z166" i="15" s="1"/>
  <c r="AA166" i="15" s="1"/>
  <c r="AB166" i="15" s="1"/>
  <c r="AC166" i="15" s="1"/>
  <c r="AD166" i="15" s="1"/>
  <c r="AE166" i="15" s="1"/>
  <c r="AF166" i="15" s="1"/>
  <c r="AG166" i="15" s="1"/>
  <c r="AH166" i="15" s="1"/>
  <c r="AI166" i="15" s="1"/>
  <c r="AJ166" i="15" s="1"/>
  <c r="AK166" i="15" s="1"/>
  <c r="AL166" i="15" s="1"/>
  <c r="AM166" i="15" s="1"/>
  <c r="AN166" i="15" s="1"/>
  <c r="AO166" i="15" s="1"/>
  <c r="AP166" i="15" s="1"/>
  <c r="AQ166" i="15" s="1"/>
  <c r="AR166" i="15" s="1"/>
  <c r="AS166" i="15" s="1"/>
  <c r="AT166" i="15" s="1"/>
  <c r="AU166" i="15" s="1"/>
  <c r="AV166" i="15" s="1"/>
  <c r="AW166" i="15" s="1"/>
  <c r="AX166" i="15" s="1"/>
  <c r="AY166" i="15" s="1"/>
  <c r="AZ166" i="15" s="1"/>
  <c r="BA166" i="15" s="1"/>
  <c r="BB166" i="15" s="1"/>
  <c r="B167" i="15"/>
  <c r="C167" i="15" s="1"/>
  <c r="D167" i="15" s="1"/>
  <c r="E167" i="15" s="1"/>
  <c r="F167" i="15" s="1"/>
  <c r="G167" i="15" s="1"/>
  <c r="H167" i="15" s="1"/>
  <c r="I167" i="15" s="1"/>
  <c r="J167" i="15" s="1"/>
  <c r="K167" i="15" s="1"/>
  <c r="L167" i="15" s="1"/>
  <c r="M167" i="15" s="1"/>
  <c r="N167" i="15" s="1"/>
  <c r="O167" i="15" s="1"/>
  <c r="P167" i="15" s="1"/>
  <c r="Q167" i="15" s="1"/>
  <c r="R167" i="15" s="1"/>
  <c r="S167" i="15" s="1"/>
  <c r="T167" i="15" s="1"/>
  <c r="U167" i="15" s="1"/>
  <c r="V167" i="15" s="1"/>
  <c r="W167" i="15" s="1"/>
  <c r="X167" i="15" s="1"/>
  <c r="Y167" i="15" s="1"/>
  <c r="Z167" i="15" s="1"/>
  <c r="AA167" i="15" s="1"/>
  <c r="AB167" i="15" s="1"/>
  <c r="AC167" i="15" s="1"/>
  <c r="AD167" i="15" s="1"/>
  <c r="AE167" i="15" s="1"/>
  <c r="AF167" i="15" s="1"/>
  <c r="AG167" i="15" s="1"/>
  <c r="AH167" i="15" s="1"/>
  <c r="AI167" i="15" s="1"/>
  <c r="AJ167" i="15" s="1"/>
  <c r="AK167" i="15" s="1"/>
  <c r="AL167" i="15" s="1"/>
  <c r="AM167" i="15" s="1"/>
  <c r="AN167" i="15" s="1"/>
  <c r="AO167" i="15" s="1"/>
  <c r="AP167" i="15" s="1"/>
  <c r="AQ167" i="15" s="1"/>
  <c r="AR167" i="15" s="1"/>
  <c r="AS167" i="15" s="1"/>
  <c r="AT167" i="15" s="1"/>
  <c r="AU167" i="15" s="1"/>
  <c r="AV167" i="15" s="1"/>
  <c r="AW167" i="15" s="1"/>
  <c r="AX167" i="15" s="1"/>
  <c r="AY167" i="15" s="1"/>
  <c r="AZ167" i="15" s="1"/>
  <c r="BA167" i="15" s="1"/>
  <c r="BB167" i="15" s="1"/>
  <c r="B168" i="15"/>
  <c r="C168" i="15" s="1"/>
  <c r="D168" i="15" s="1"/>
  <c r="E168" i="15" s="1"/>
  <c r="F168" i="15" s="1"/>
  <c r="G168" i="15" s="1"/>
  <c r="H168" i="15" s="1"/>
  <c r="I168" i="15" s="1"/>
  <c r="J168" i="15" s="1"/>
  <c r="K168" i="15" s="1"/>
  <c r="L168" i="15" s="1"/>
  <c r="M168" i="15" s="1"/>
  <c r="N168" i="15" s="1"/>
  <c r="O168" i="15" s="1"/>
  <c r="P168" i="15" s="1"/>
  <c r="Q168" i="15" s="1"/>
  <c r="R168" i="15" s="1"/>
  <c r="S168" i="15" s="1"/>
  <c r="T168" i="15" s="1"/>
  <c r="U168" i="15" s="1"/>
  <c r="V168" i="15" s="1"/>
  <c r="W168" i="15" s="1"/>
  <c r="X168" i="15" s="1"/>
  <c r="Y168" i="15" s="1"/>
  <c r="Z168" i="15" s="1"/>
  <c r="AA168" i="15" s="1"/>
  <c r="AB168" i="15" s="1"/>
  <c r="AC168" i="15" s="1"/>
  <c r="AD168" i="15" s="1"/>
  <c r="AE168" i="15" s="1"/>
  <c r="AF168" i="15" s="1"/>
  <c r="AG168" i="15" s="1"/>
  <c r="AH168" i="15" s="1"/>
  <c r="AI168" i="15" s="1"/>
  <c r="AJ168" i="15" s="1"/>
  <c r="AK168" i="15" s="1"/>
  <c r="AL168" i="15" s="1"/>
  <c r="AM168" i="15" s="1"/>
  <c r="AN168" i="15" s="1"/>
  <c r="AO168" i="15" s="1"/>
  <c r="AP168" i="15" s="1"/>
  <c r="AQ168" i="15" s="1"/>
  <c r="AR168" i="15" s="1"/>
  <c r="AS168" i="15" s="1"/>
  <c r="AT168" i="15" s="1"/>
  <c r="AU168" i="15" s="1"/>
  <c r="AV168" i="15" s="1"/>
  <c r="AW168" i="15" s="1"/>
  <c r="AX168" i="15" s="1"/>
  <c r="AY168" i="15" s="1"/>
  <c r="AZ168" i="15" s="1"/>
  <c r="BA168" i="15" s="1"/>
  <c r="BB168" i="15" s="1"/>
  <c r="B169" i="15"/>
  <c r="C169" i="15" s="1"/>
  <c r="D169" i="15" s="1"/>
  <c r="E169" i="15" s="1"/>
  <c r="F169" i="15" s="1"/>
  <c r="G169" i="15" s="1"/>
  <c r="H169" i="15" s="1"/>
  <c r="I169" i="15" s="1"/>
  <c r="J169" i="15" s="1"/>
  <c r="K169" i="15" s="1"/>
  <c r="L169" i="15" s="1"/>
  <c r="M169" i="15" s="1"/>
  <c r="N169" i="15" s="1"/>
  <c r="O169" i="15" s="1"/>
  <c r="P169" i="15" s="1"/>
  <c r="Q169" i="15" s="1"/>
  <c r="R169" i="15" s="1"/>
  <c r="S169" i="15" s="1"/>
  <c r="T169" i="15" s="1"/>
  <c r="U169" i="15" s="1"/>
  <c r="V169" i="15" s="1"/>
  <c r="W169" i="15" s="1"/>
  <c r="X169" i="15" s="1"/>
  <c r="Y169" i="15" s="1"/>
  <c r="Z169" i="15" s="1"/>
  <c r="AA169" i="15" s="1"/>
  <c r="AB169" i="15" s="1"/>
  <c r="AC169" i="15" s="1"/>
  <c r="AD169" i="15" s="1"/>
  <c r="AE169" i="15" s="1"/>
  <c r="AF169" i="15" s="1"/>
  <c r="AG169" i="15" s="1"/>
  <c r="AH169" i="15" s="1"/>
  <c r="AI169" i="15" s="1"/>
  <c r="AJ169" i="15" s="1"/>
  <c r="AK169" i="15" s="1"/>
  <c r="AL169" i="15" s="1"/>
  <c r="AM169" i="15" s="1"/>
  <c r="AN169" i="15" s="1"/>
  <c r="AO169" i="15" s="1"/>
  <c r="AP169" i="15" s="1"/>
  <c r="AQ169" i="15" s="1"/>
  <c r="AR169" i="15" s="1"/>
  <c r="AS169" i="15" s="1"/>
  <c r="AT169" i="15" s="1"/>
  <c r="AU169" i="15" s="1"/>
  <c r="AV169" i="15" s="1"/>
  <c r="AW169" i="15" s="1"/>
  <c r="AX169" i="15" s="1"/>
  <c r="AY169" i="15" s="1"/>
  <c r="AZ169" i="15" s="1"/>
  <c r="BA169" i="15" s="1"/>
  <c r="BB169" i="15" s="1"/>
  <c r="B170" i="15"/>
  <c r="C170" i="15" s="1"/>
  <c r="D170" i="15" s="1"/>
  <c r="E170" i="15" s="1"/>
  <c r="F170" i="15" s="1"/>
  <c r="G170" i="15" s="1"/>
  <c r="H170" i="15" s="1"/>
  <c r="I170" i="15" s="1"/>
  <c r="J170" i="15" s="1"/>
  <c r="K170" i="15" s="1"/>
  <c r="L170" i="15" s="1"/>
  <c r="M170" i="15" s="1"/>
  <c r="N170" i="15" s="1"/>
  <c r="O170" i="15" s="1"/>
  <c r="P170" i="15" s="1"/>
  <c r="Q170" i="15" s="1"/>
  <c r="R170" i="15" s="1"/>
  <c r="S170" i="15" s="1"/>
  <c r="T170" i="15" s="1"/>
  <c r="U170" i="15" s="1"/>
  <c r="V170" i="15" s="1"/>
  <c r="W170" i="15" s="1"/>
  <c r="X170" i="15" s="1"/>
  <c r="Y170" i="15" s="1"/>
  <c r="Z170" i="15" s="1"/>
  <c r="AA170" i="15" s="1"/>
  <c r="AB170" i="15" s="1"/>
  <c r="AC170" i="15" s="1"/>
  <c r="AD170" i="15" s="1"/>
  <c r="AE170" i="15" s="1"/>
  <c r="AF170" i="15" s="1"/>
  <c r="AG170" i="15" s="1"/>
  <c r="AH170" i="15" s="1"/>
  <c r="AI170" i="15" s="1"/>
  <c r="AJ170" i="15" s="1"/>
  <c r="AK170" i="15" s="1"/>
  <c r="AL170" i="15" s="1"/>
  <c r="AM170" i="15" s="1"/>
  <c r="AN170" i="15" s="1"/>
  <c r="AO170" i="15" s="1"/>
  <c r="AP170" i="15" s="1"/>
  <c r="AQ170" i="15" s="1"/>
  <c r="AR170" i="15" s="1"/>
  <c r="AS170" i="15" s="1"/>
  <c r="AT170" i="15" s="1"/>
  <c r="AU170" i="15" s="1"/>
  <c r="AV170" i="15" s="1"/>
  <c r="AW170" i="15" s="1"/>
  <c r="AX170" i="15" s="1"/>
  <c r="AY170" i="15" s="1"/>
  <c r="AZ170" i="15" s="1"/>
  <c r="BA170" i="15" s="1"/>
  <c r="BB170" i="15" s="1"/>
  <c r="B171" i="15"/>
  <c r="C171" i="15" s="1"/>
  <c r="D171" i="15" s="1"/>
  <c r="E171" i="15" s="1"/>
  <c r="F171" i="15" s="1"/>
  <c r="G171" i="15" s="1"/>
  <c r="H171" i="15" s="1"/>
  <c r="I171" i="15" s="1"/>
  <c r="J171" i="15" s="1"/>
  <c r="K171" i="15" s="1"/>
  <c r="L171" i="15" s="1"/>
  <c r="M171" i="15" s="1"/>
  <c r="N171" i="15" s="1"/>
  <c r="O171" i="15" s="1"/>
  <c r="P171" i="15" s="1"/>
  <c r="Q171" i="15" s="1"/>
  <c r="R171" i="15" s="1"/>
  <c r="S171" i="15" s="1"/>
  <c r="T171" i="15" s="1"/>
  <c r="U171" i="15" s="1"/>
  <c r="V171" i="15" s="1"/>
  <c r="W171" i="15" s="1"/>
  <c r="X171" i="15" s="1"/>
  <c r="Y171" i="15" s="1"/>
  <c r="Z171" i="15" s="1"/>
  <c r="AA171" i="15" s="1"/>
  <c r="AB171" i="15" s="1"/>
  <c r="AC171" i="15" s="1"/>
  <c r="AD171" i="15" s="1"/>
  <c r="AE171" i="15" s="1"/>
  <c r="AF171" i="15" s="1"/>
  <c r="AG171" i="15" s="1"/>
  <c r="AH171" i="15" s="1"/>
  <c r="AI171" i="15" s="1"/>
  <c r="AJ171" i="15" s="1"/>
  <c r="AK171" i="15" s="1"/>
  <c r="AL171" i="15" s="1"/>
  <c r="AM171" i="15" s="1"/>
  <c r="AN171" i="15" s="1"/>
  <c r="AO171" i="15" s="1"/>
  <c r="AP171" i="15" s="1"/>
  <c r="AQ171" i="15" s="1"/>
  <c r="AR171" i="15" s="1"/>
  <c r="AS171" i="15" s="1"/>
  <c r="AT171" i="15" s="1"/>
  <c r="AU171" i="15" s="1"/>
  <c r="AV171" i="15" s="1"/>
  <c r="AW171" i="15" s="1"/>
  <c r="AX171" i="15" s="1"/>
  <c r="AY171" i="15" s="1"/>
  <c r="AZ171" i="15" s="1"/>
  <c r="BA171" i="15" s="1"/>
  <c r="BB171" i="15" s="1"/>
  <c r="B172" i="15"/>
  <c r="C172" i="15" s="1"/>
  <c r="D172" i="15" s="1"/>
  <c r="E172" i="15" s="1"/>
  <c r="F172" i="15" s="1"/>
  <c r="G172" i="15" s="1"/>
  <c r="H172" i="15" s="1"/>
  <c r="I172" i="15" s="1"/>
  <c r="J172" i="15" s="1"/>
  <c r="K172" i="15" s="1"/>
  <c r="L172" i="15" s="1"/>
  <c r="M172" i="15" s="1"/>
  <c r="N172" i="15" s="1"/>
  <c r="O172" i="15" s="1"/>
  <c r="P172" i="15" s="1"/>
  <c r="Q172" i="15" s="1"/>
  <c r="R172" i="15" s="1"/>
  <c r="S172" i="15" s="1"/>
  <c r="T172" i="15" s="1"/>
  <c r="U172" i="15" s="1"/>
  <c r="V172" i="15" s="1"/>
  <c r="W172" i="15" s="1"/>
  <c r="X172" i="15" s="1"/>
  <c r="Y172" i="15" s="1"/>
  <c r="Z172" i="15" s="1"/>
  <c r="AA172" i="15" s="1"/>
  <c r="AB172" i="15" s="1"/>
  <c r="AC172" i="15" s="1"/>
  <c r="AD172" i="15" s="1"/>
  <c r="AE172" i="15" s="1"/>
  <c r="AF172" i="15" s="1"/>
  <c r="AG172" i="15" s="1"/>
  <c r="AH172" i="15" s="1"/>
  <c r="AI172" i="15" s="1"/>
  <c r="AJ172" i="15" s="1"/>
  <c r="AK172" i="15" s="1"/>
  <c r="AL172" i="15" s="1"/>
  <c r="AM172" i="15" s="1"/>
  <c r="AN172" i="15" s="1"/>
  <c r="AO172" i="15" s="1"/>
  <c r="AP172" i="15" s="1"/>
  <c r="AQ172" i="15" s="1"/>
  <c r="AR172" i="15" s="1"/>
  <c r="AS172" i="15" s="1"/>
  <c r="AT172" i="15" s="1"/>
  <c r="AU172" i="15" s="1"/>
  <c r="AV172" i="15" s="1"/>
  <c r="AW172" i="15" s="1"/>
  <c r="AX172" i="15" s="1"/>
  <c r="AY172" i="15" s="1"/>
  <c r="AZ172" i="15" s="1"/>
  <c r="BA172" i="15" s="1"/>
  <c r="BB172" i="15" s="1"/>
  <c r="B173" i="15"/>
  <c r="C173" i="15" s="1"/>
  <c r="D173" i="15" s="1"/>
  <c r="E173" i="15" s="1"/>
  <c r="F173" i="15" s="1"/>
  <c r="G173" i="15" s="1"/>
  <c r="H173" i="15" s="1"/>
  <c r="I173" i="15" s="1"/>
  <c r="J173" i="15" s="1"/>
  <c r="K173" i="15" s="1"/>
  <c r="L173" i="15" s="1"/>
  <c r="M173" i="15" s="1"/>
  <c r="N173" i="15" s="1"/>
  <c r="O173" i="15" s="1"/>
  <c r="P173" i="15" s="1"/>
  <c r="Q173" i="15" s="1"/>
  <c r="R173" i="15" s="1"/>
  <c r="S173" i="15" s="1"/>
  <c r="T173" i="15" s="1"/>
  <c r="U173" i="15" s="1"/>
  <c r="V173" i="15" s="1"/>
  <c r="W173" i="15" s="1"/>
  <c r="X173" i="15" s="1"/>
  <c r="Y173" i="15" s="1"/>
  <c r="Z173" i="15" s="1"/>
  <c r="AA173" i="15" s="1"/>
  <c r="AB173" i="15" s="1"/>
  <c r="AC173" i="15" s="1"/>
  <c r="AD173" i="15" s="1"/>
  <c r="AE173" i="15" s="1"/>
  <c r="AF173" i="15" s="1"/>
  <c r="AG173" i="15" s="1"/>
  <c r="AH173" i="15" s="1"/>
  <c r="AI173" i="15" s="1"/>
  <c r="AJ173" i="15" s="1"/>
  <c r="AK173" i="15" s="1"/>
  <c r="AL173" i="15" s="1"/>
  <c r="AM173" i="15" s="1"/>
  <c r="AN173" i="15" s="1"/>
  <c r="AO173" i="15" s="1"/>
  <c r="AP173" i="15" s="1"/>
  <c r="AQ173" i="15" s="1"/>
  <c r="AR173" i="15" s="1"/>
  <c r="AS173" i="15" s="1"/>
  <c r="AT173" i="15" s="1"/>
  <c r="AU173" i="15" s="1"/>
  <c r="AV173" i="15" s="1"/>
  <c r="AW173" i="15" s="1"/>
  <c r="AX173" i="15" s="1"/>
  <c r="AY173" i="15" s="1"/>
  <c r="AZ173" i="15" s="1"/>
  <c r="BA173" i="15" s="1"/>
  <c r="BB173" i="15" s="1"/>
  <c r="B174" i="15"/>
  <c r="C174" i="15" s="1"/>
  <c r="D174" i="15" s="1"/>
  <c r="E174" i="15" s="1"/>
  <c r="F174" i="15" s="1"/>
  <c r="G174" i="15" s="1"/>
  <c r="H174" i="15" s="1"/>
  <c r="I174" i="15" s="1"/>
  <c r="J174" i="15" s="1"/>
  <c r="K174" i="15" s="1"/>
  <c r="L174" i="15" s="1"/>
  <c r="M174" i="15" s="1"/>
  <c r="N174" i="15" s="1"/>
  <c r="O174" i="15" s="1"/>
  <c r="P174" i="15" s="1"/>
  <c r="Q174" i="15" s="1"/>
  <c r="R174" i="15" s="1"/>
  <c r="S174" i="15" s="1"/>
  <c r="T174" i="15" s="1"/>
  <c r="U174" i="15" s="1"/>
  <c r="V174" i="15" s="1"/>
  <c r="W174" i="15" s="1"/>
  <c r="X174" i="15" s="1"/>
  <c r="Y174" i="15" s="1"/>
  <c r="Z174" i="15" s="1"/>
  <c r="AA174" i="15" s="1"/>
  <c r="AB174" i="15" s="1"/>
  <c r="AC174" i="15" s="1"/>
  <c r="AD174" i="15" s="1"/>
  <c r="AE174" i="15" s="1"/>
  <c r="AF174" i="15" s="1"/>
  <c r="AG174" i="15" s="1"/>
  <c r="AH174" i="15" s="1"/>
  <c r="AI174" i="15" s="1"/>
  <c r="AJ174" i="15" s="1"/>
  <c r="AK174" i="15" s="1"/>
  <c r="AL174" i="15" s="1"/>
  <c r="AM174" i="15" s="1"/>
  <c r="AN174" i="15" s="1"/>
  <c r="AO174" i="15" s="1"/>
  <c r="AP174" i="15" s="1"/>
  <c r="AQ174" i="15" s="1"/>
  <c r="AR174" i="15" s="1"/>
  <c r="AS174" i="15" s="1"/>
  <c r="AT174" i="15" s="1"/>
  <c r="AU174" i="15" s="1"/>
  <c r="AV174" i="15" s="1"/>
  <c r="AW174" i="15" s="1"/>
  <c r="AX174" i="15" s="1"/>
  <c r="AY174" i="15" s="1"/>
  <c r="AZ174" i="15" s="1"/>
  <c r="BA174" i="15" s="1"/>
  <c r="BB174" i="15" s="1"/>
  <c r="B175" i="15"/>
  <c r="C175" i="15" s="1"/>
  <c r="D175" i="15" s="1"/>
  <c r="E175" i="15" s="1"/>
  <c r="F175" i="15" s="1"/>
  <c r="G175" i="15" s="1"/>
  <c r="H175" i="15" s="1"/>
  <c r="I175" i="15" s="1"/>
  <c r="J175" i="15" s="1"/>
  <c r="K175" i="15" s="1"/>
  <c r="L175" i="15" s="1"/>
  <c r="M175" i="15" s="1"/>
  <c r="N175" i="15" s="1"/>
  <c r="O175" i="15" s="1"/>
  <c r="P175" i="15" s="1"/>
  <c r="Q175" i="15" s="1"/>
  <c r="R175" i="15" s="1"/>
  <c r="S175" i="15" s="1"/>
  <c r="T175" i="15" s="1"/>
  <c r="U175" i="15" s="1"/>
  <c r="V175" i="15" s="1"/>
  <c r="W175" i="15" s="1"/>
  <c r="X175" i="15" s="1"/>
  <c r="Y175" i="15" s="1"/>
  <c r="Z175" i="15" s="1"/>
  <c r="AA175" i="15" s="1"/>
  <c r="AB175" i="15" s="1"/>
  <c r="AC175" i="15" s="1"/>
  <c r="AD175" i="15" s="1"/>
  <c r="AE175" i="15" s="1"/>
  <c r="AF175" i="15" s="1"/>
  <c r="AG175" i="15" s="1"/>
  <c r="AH175" i="15" s="1"/>
  <c r="AI175" i="15" s="1"/>
  <c r="AJ175" i="15" s="1"/>
  <c r="AK175" i="15" s="1"/>
  <c r="AL175" i="15" s="1"/>
  <c r="AM175" i="15" s="1"/>
  <c r="AN175" i="15" s="1"/>
  <c r="AO175" i="15" s="1"/>
  <c r="AP175" i="15" s="1"/>
  <c r="AQ175" i="15" s="1"/>
  <c r="AR175" i="15" s="1"/>
  <c r="AS175" i="15" s="1"/>
  <c r="AT175" i="15" s="1"/>
  <c r="AU175" i="15" s="1"/>
  <c r="AV175" i="15" s="1"/>
  <c r="AW175" i="15" s="1"/>
  <c r="AX175" i="15" s="1"/>
  <c r="AY175" i="15" s="1"/>
  <c r="AZ175" i="15" s="1"/>
  <c r="BA175" i="15" s="1"/>
  <c r="BB175" i="15" s="1"/>
  <c r="B176" i="15"/>
  <c r="C176" i="15" s="1"/>
  <c r="D176" i="15" s="1"/>
  <c r="E176" i="15" s="1"/>
  <c r="F176" i="15" s="1"/>
  <c r="G176" i="15" s="1"/>
  <c r="H176" i="15" s="1"/>
  <c r="I176" i="15" s="1"/>
  <c r="J176" i="15" s="1"/>
  <c r="K176" i="15" s="1"/>
  <c r="L176" i="15" s="1"/>
  <c r="M176" i="15" s="1"/>
  <c r="N176" i="15" s="1"/>
  <c r="O176" i="15" s="1"/>
  <c r="P176" i="15" s="1"/>
  <c r="Q176" i="15" s="1"/>
  <c r="R176" i="15" s="1"/>
  <c r="S176" i="15" s="1"/>
  <c r="T176" i="15" s="1"/>
  <c r="U176" i="15" s="1"/>
  <c r="V176" i="15" s="1"/>
  <c r="W176" i="15" s="1"/>
  <c r="X176" i="15" s="1"/>
  <c r="Y176" i="15" s="1"/>
  <c r="Z176" i="15" s="1"/>
  <c r="AA176" i="15" s="1"/>
  <c r="AB176" i="15" s="1"/>
  <c r="AC176" i="15" s="1"/>
  <c r="AD176" i="15" s="1"/>
  <c r="AE176" i="15" s="1"/>
  <c r="AF176" i="15" s="1"/>
  <c r="AG176" i="15" s="1"/>
  <c r="AH176" i="15" s="1"/>
  <c r="AI176" i="15" s="1"/>
  <c r="AJ176" i="15" s="1"/>
  <c r="AK176" i="15" s="1"/>
  <c r="AL176" i="15" s="1"/>
  <c r="AM176" i="15" s="1"/>
  <c r="AN176" i="15" s="1"/>
  <c r="AO176" i="15" s="1"/>
  <c r="AP176" i="15" s="1"/>
  <c r="AQ176" i="15" s="1"/>
  <c r="AR176" i="15" s="1"/>
  <c r="AS176" i="15" s="1"/>
  <c r="AT176" i="15" s="1"/>
  <c r="AU176" i="15" s="1"/>
  <c r="AV176" i="15" s="1"/>
  <c r="AW176" i="15" s="1"/>
  <c r="AX176" i="15" s="1"/>
  <c r="AY176" i="15" s="1"/>
  <c r="AZ176" i="15" s="1"/>
  <c r="BA176" i="15" s="1"/>
  <c r="BB176" i="15" s="1"/>
  <c r="B177" i="15"/>
  <c r="C177" i="15" s="1"/>
  <c r="D177" i="15" s="1"/>
  <c r="E177" i="15" s="1"/>
  <c r="F177" i="15" s="1"/>
  <c r="G177" i="15" s="1"/>
  <c r="H177" i="15" s="1"/>
  <c r="I177" i="15" s="1"/>
  <c r="J177" i="15" s="1"/>
  <c r="K177" i="15" s="1"/>
  <c r="L177" i="15" s="1"/>
  <c r="M177" i="15" s="1"/>
  <c r="N177" i="15" s="1"/>
  <c r="O177" i="15" s="1"/>
  <c r="P177" i="15" s="1"/>
  <c r="Q177" i="15" s="1"/>
  <c r="R177" i="15" s="1"/>
  <c r="S177" i="15" s="1"/>
  <c r="T177" i="15" s="1"/>
  <c r="U177" i="15" s="1"/>
  <c r="V177" i="15" s="1"/>
  <c r="W177" i="15" s="1"/>
  <c r="X177" i="15" s="1"/>
  <c r="Y177" i="15" s="1"/>
  <c r="Z177" i="15" s="1"/>
  <c r="AA177" i="15" s="1"/>
  <c r="AB177" i="15" s="1"/>
  <c r="AC177" i="15" s="1"/>
  <c r="AD177" i="15" s="1"/>
  <c r="AE177" i="15" s="1"/>
  <c r="AF177" i="15" s="1"/>
  <c r="AG177" i="15" s="1"/>
  <c r="AH177" i="15" s="1"/>
  <c r="AI177" i="15" s="1"/>
  <c r="AJ177" i="15" s="1"/>
  <c r="AK177" i="15" s="1"/>
  <c r="AL177" i="15" s="1"/>
  <c r="AM177" i="15" s="1"/>
  <c r="AN177" i="15" s="1"/>
  <c r="AO177" i="15" s="1"/>
  <c r="AP177" i="15" s="1"/>
  <c r="AQ177" i="15" s="1"/>
  <c r="AR177" i="15" s="1"/>
  <c r="AS177" i="15" s="1"/>
  <c r="AT177" i="15" s="1"/>
  <c r="AU177" i="15" s="1"/>
  <c r="AV177" i="15" s="1"/>
  <c r="AW177" i="15" s="1"/>
  <c r="AX177" i="15" s="1"/>
  <c r="AY177" i="15" s="1"/>
  <c r="AZ177" i="15" s="1"/>
  <c r="BA177" i="15" s="1"/>
  <c r="BB177" i="15" s="1"/>
  <c r="B178" i="15"/>
  <c r="C178" i="15" s="1"/>
  <c r="D178" i="15" s="1"/>
  <c r="E178" i="15" s="1"/>
  <c r="F178" i="15" s="1"/>
  <c r="G178" i="15" s="1"/>
  <c r="H178" i="15" s="1"/>
  <c r="I178" i="15" s="1"/>
  <c r="J178" i="15" s="1"/>
  <c r="K178" i="15" s="1"/>
  <c r="L178" i="15" s="1"/>
  <c r="M178" i="15" s="1"/>
  <c r="N178" i="15" s="1"/>
  <c r="O178" i="15" s="1"/>
  <c r="P178" i="15" s="1"/>
  <c r="Q178" i="15" s="1"/>
  <c r="R178" i="15" s="1"/>
  <c r="S178" i="15" s="1"/>
  <c r="T178" i="15" s="1"/>
  <c r="U178" i="15" s="1"/>
  <c r="V178" i="15" s="1"/>
  <c r="W178" i="15" s="1"/>
  <c r="X178" i="15" s="1"/>
  <c r="Y178" i="15" s="1"/>
  <c r="Z178" i="15" s="1"/>
  <c r="AA178" i="15" s="1"/>
  <c r="AB178" i="15" s="1"/>
  <c r="AC178" i="15" s="1"/>
  <c r="AD178" i="15" s="1"/>
  <c r="AE178" i="15" s="1"/>
  <c r="AF178" i="15" s="1"/>
  <c r="AG178" i="15" s="1"/>
  <c r="AH178" i="15" s="1"/>
  <c r="AI178" i="15" s="1"/>
  <c r="AJ178" i="15" s="1"/>
  <c r="AK178" i="15" s="1"/>
  <c r="AL178" i="15" s="1"/>
  <c r="AM178" i="15" s="1"/>
  <c r="AN178" i="15" s="1"/>
  <c r="AO178" i="15" s="1"/>
  <c r="AP178" i="15" s="1"/>
  <c r="AQ178" i="15" s="1"/>
  <c r="AR178" i="15" s="1"/>
  <c r="AS178" i="15" s="1"/>
  <c r="AT178" i="15" s="1"/>
  <c r="AU178" i="15" s="1"/>
  <c r="AV178" i="15" s="1"/>
  <c r="AW178" i="15" s="1"/>
  <c r="AX178" i="15" s="1"/>
  <c r="AY178" i="15" s="1"/>
  <c r="AZ178" i="15" s="1"/>
  <c r="BA178" i="15" s="1"/>
  <c r="BB178" i="15" s="1"/>
  <c r="B179" i="15"/>
  <c r="C179" i="15" s="1"/>
  <c r="D179" i="15" s="1"/>
  <c r="E179" i="15" s="1"/>
  <c r="F179" i="15" s="1"/>
  <c r="G179" i="15" s="1"/>
  <c r="H179" i="15" s="1"/>
  <c r="I179" i="15" s="1"/>
  <c r="J179" i="15" s="1"/>
  <c r="K179" i="15" s="1"/>
  <c r="L179" i="15" s="1"/>
  <c r="M179" i="15" s="1"/>
  <c r="N179" i="15" s="1"/>
  <c r="O179" i="15" s="1"/>
  <c r="P179" i="15" s="1"/>
  <c r="Q179" i="15" s="1"/>
  <c r="R179" i="15" s="1"/>
  <c r="S179" i="15" s="1"/>
  <c r="T179" i="15" s="1"/>
  <c r="U179" i="15" s="1"/>
  <c r="V179" i="15" s="1"/>
  <c r="W179" i="15" s="1"/>
  <c r="X179" i="15" s="1"/>
  <c r="Y179" i="15" s="1"/>
  <c r="Z179" i="15" s="1"/>
  <c r="AA179" i="15" s="1"/>
  <c r="AB179" i="15" s="1"/>
  <c r="AC179" i="15" s="1"/>
  <c r="AD179" i="15" s="1"/>
  <c r="AE179" i="15" s="1"/>
  <c r="AF179" i="15" s="1"/>
  <c r="AG179" i="15" s="1"/>
  <c r="AH179" i="15" s="1"/>
  <c r="AI179" i="15" s="1"/>
  <c r="AJ179" i="15" s="1"/>
  <c r="AK179" i="15" s="1"/>
  <c r="AL179" i="15" s="1"/>
  <c r="AM179" i="15" s="1"/>
  <c r="AN179" i="15" s="1"/>
  <c r="AO179" i="15" s="1"/>
  <c r="AP179" i="15" s="1"/>
  <c r="AQ179" i="15" s="1"/>
  <c r="AR179" i="15" s="1"/>
  <c r="AS179" i="15" s="1"/>
  <c r="AT179" i="15" s="1"/>
  <c r="AU179" i="15" s="1"/>
  <c r="AV179" i="15" s="1"/>
  <c r="AW179" i="15" s="1"/>
  <c r="AX179" i="15" s="1"/>
  <c r="AY179" i="15" s="1"/>
  <c r="AZ179" i="15" s="1"/>
  <c r="BA179" i="15" s="1"/>
  <c r="BB179" i="15" s="1"/>
  <c r="B180" i="15"/>
  <c r="C180" i="15" s="1"/>
  <c r="D180" i="15" s="1"/>
  <c r="E180" i="15" s="1"/>
  <c r="F180" i="15" s="1"/>
  <c r="G180" i="15" s="1"/>
  <c r="H180" i="15" s="1"/>
  <c r="I180" i="15" s="1"/>
  <c r="J180" i="15" s="1"/>
  <c r="K180" i="15" s="1"/>
  <c r="L180" i="15" s="1"/>
  <c r="M180" i="15" s="1"/>
  <c r="N180" i="15" s="1"/>
  <c r="O180" i="15" s="1"/>
  <c r="P180" i="15" s="1"/>
  <c r="Q180" i="15" s="1"/>
  <c r="R180" i="15" s="1"/>
  <c r="S180" i="15" s="1"/>
  <c r="T180" i="15" s="1"/>
  <c r="U180" i="15" s="1"/>
  <c r="V180" i="15" s="1"/>
  <c r="W180" i="15" s="1"/>
  <c r="X180" i="15" s="1"/>
  <c r="Y180" i="15" s="1"/>
  <c r="Z180" i="15" s="1"/>
  <c r="AA180" i="15" s="1"/>
  <c r="AB180" i="15" s="1"/>
  <c r="AC180" i="15" s="1"/>
  <c r="AD180" i="15" s="1"/>
  <c r="AE180" i="15" s="1"/>
  <c r="AF180" i="15" s="1"/>
  <c r="AG180" i="15" s="1"/>
  <c r="AH180" i="15" s="1"/>
  <c r="AI180" i="15" s="1"/>
  <c r="AJ180" i="15" s="1"/>
  <c r="AK180" i="15" s="1"/>
  <c r="AL180" i="15" s="1"/>
  <c r="AM180" i="15" s="1"/>
  <c r="AN180" i="15" s="1"/>
  <c r="AO180" i="15" s="1"/>
  <c r="AP180" i="15" s="1"/>
  <c r="AQ180" i="15" s="1"/>
  <c r="AR180" i="15" s="1"/>
  <c r="AS180" i="15" s="1"/>
  <c r="AT180" i="15" s="1"/>
  <c r="AU180" i="15" s="1"/>
  <c r="AV180" i="15" s="1"/>
  <c r="AW180" i="15" s="1"/>
  <c r="AX180" i="15" s="1"/>
  <c r="AY180" i="15" s="1"/>
  <c r="AZ180" i="15" s="1"/>
  <c r="BA180" i="15" s="1"/>
  <c r="BB180" i="15" s="1"/>
  <c r="B181" i="15"/>
  <c r="C181" i="15" s="1"/>
  <c r="D181" i="15" s="1"/>
  <c r="E181" i="15" s="1"/>
  <c r="F181" i="15" s="1"/>
  <c r="G181" i="15" s="1"/>
  <c r="H181" i="15" s="1"/>
  <c r="I181" i="15" s="1"/>
  <c r="J181" i="15" s="1"/>
  <c r="K181" i="15" s="1"/>
  <c r="L181" i="15" s="1"/>
  <c r="M181" i="15" s="1"/>
  <c r="N181" i="15" s="1"/>
  <c r="O181" i="15" s="1"/>
  <c r="P181" i="15" s="1"/>
  <c r="Q181" i="15" s="1"/>
  <c r="R181" i="15" s="1"/>
  <c r="S181" i="15" s="1"/>
  <c r="T181" i="15" s="1"/>
  <c r="U181" i="15" s="1"/>
  <c r="V181" i="15" s="1"/>
  <c r="W181" i="15" s="1"/>
  <c r="X181" i="15" s="1"/>
  <c r="Y181" i="15" s="1"/>
  <c r="Z181" i="15" s="1"/>
  <c r="AA181" i="15" s="1"/>
  <c r="AB181" i="15" s="1"/>
  <c r="AC181" i="15" s="1"/>
  <c r="AD181" i="15" s="1"/>
  <c r="AE181" i="15" s="1"/>
  <c r="AF181" i="15" s="1"/>
  <c r="AG181" i="15" s="1"/>
  <c r="AH181" i="15" s="1"/>
  <c r="AI181" i="15" s="1"/>
  <c r="AJ181" i="15" s="1"/>
  <c r="AK181" i="15" s="1"/>
  <c r="AL181" i="15" s="1"/>
  <c r="AM181" i="15" s="1"/>
  <c r="AN181" i="15" s="1"/>
  <c r="AO181" i="15" s="1"/>
  <c r="AP181" i="15" s="1"/>
  <c r="AQ181" i="15" s="1"/>
  <c r="AR181" i="15" s="1"/>
  <c r="AS181" i="15" s="1"/>
  <c r="AT181" i="15" s="1"/>
  <c r="AU181" i="15" s="1"/>
  <c r="AV181" i="15" s="1"/>
  <c r="AW181" i="15" s="1"/>
  <c r="AX181" i="15" s="1"/>
  <c r="AY181" i="15" s="1"/>
  <c r="AZ181" i="15" s="1"/>
  <c r="BA181" i="15" s="1"/>
  <c r="BB181" i="15" s="1"/>
  <c r="B182" i="15"/>
  <c r="C182" i="15" s="1"/>
  <c r="D182" i="15" s="1"/>
  <c r="E182" i="15" s="1"/>
  <c r="F182" i="15" s="1"/>
  <c r="G182" i="15" s="1"/>
  <c r="H182" i="15" s="1"/>
  <c r="I182" i="15" s="1"/>
  <c r="J182" i="15" s="1"/>
  <c r="K182" i="15" s="1"/>
  <c r="L182" i="15" s="1"/>
  <c r="M182" i="15" s="1"/>
  <c r="N182" i="15" s="1"/>
  <c r="O182" i="15" s="1"/>
  <c r="P182" i="15" s="1"/>
  <c r="Q182" i="15" s="1"/>
  <c r="R182" i="15" s="1"/>
  <c r="S182" i="15" s="1"/>
  <c r="T182" i="15" s="1"/>
  <c r="U182" i="15" s="1"/>
  <c r="V182" i="15" s="1"/>
  <c r="W182" i="15" s="1"/>
  <c r="X182" i="15" s="1"/>
  <c r="Y182" i="15" s="1"/>
  <c r="Z182" i="15" s="1"/>
  <c r="AA182" i="15" s="1"/>
  <c r="AB182" i="15" s="1"/>
  <c r="AC182" i="15" s="1"/>
  <c r="AD182" i="15" s="1"/>
  <c r="AE182" i="15" s="1"/>
  <c r="AF182" i="15" s="1"/>
  <c r="AG182" i="15" s="1"/>
  <c r="AH182" i="15" s="1"/>
  <c r="AI182" i="15" s="1"/>
  <c r="AJ182" i="15" s="1"/>
  <c r="AK182" i="15" s="1"/>
  <c r="AL182" i="15" s="1"/>
  <c r="AM182" i="15" s="1"/>
  <c r="AN182" i="15" s="1"/>
  <c r="AO182" i="15" s="1"/>
  <c r="AP182" i="15" s="1"/>
  <c r="AQ182" i="15" s="1"/>
  <c r="AR182" i="15" s="1"/>
  <c r="AS182" i="15" s="1"/>
  <c r="AT182" i="15" s="1"/>
  <c r="AU182" i="15" s="1"/>
  <c r="AV182" i="15" s="1"/>
  <c r="AW182" i="15" s="1"/>
  <c r="AX182" i="15" s="1"/>
  <c r="AY182" i="15" s="1"/>
  <c r="AZ182" i="15" s="1"/>
  <c r="BA182" i="15" s="1"/>
  <c r="BB182" i="15" s="1"/>
  <c r="B183" i="15"/>
  <c r="C183" i="15" s="1"/>
  <c r="D183" i="15" s="1"/>
  <c r="E183" i="15" s="1"/>
  <c r="F183" i="15" s="1"/>
  <c r="G183" i="15" s="1"/>
  <c r="H183" i="15" s="1"/>
  <c r="I183" i="15" s="1"/>
  <c r="J183" i="15" s="1"/>
  <c r="K183" i="15" s="1"/>
  <c r="L183" i="15" s="1"/>
  <c r="M183" i="15" s="1"/>
  <c r="N183" i="15" s="1"/>
  <c r="O183" i="15" s="1"/>
  <c r="P183" i="15" s="1"/>
  <c r="Q183" i="15" s="1"/>
  <c r="R183" i="15" s="1"/>
  <c r="S183" i="15" s="1"/>
  <c r="T183" i="15" s="1"/>
  <c r="U183" i="15" s="1"/>
  <c r="V183" i="15" s="1"/>
  <c r="W183" i="15" s="1"/>
  <c r="X183" i="15" s="1"/>
  <c r="Y183" i="15" s="1"/>
  <c r="Z183" i="15" s="1"/>
  <c r="AA183" i="15" s="1"/>
  <c r="AB183" i="15" s="1"/>
  <c r="AC183" i="15" s="1"/>
  <c r="AD183" i="15" s="1"/>
  <c r="AE183" i="15" s="1"/>
  <c r="AF183" i="15" s="1"/>
  <c r="AG183" i="15" s="1"/>
  <c r="AH183" i="15" s="1"/>
  <c r="AI183" i="15" s="1"/>
  <c r="AJ183" i="15" s="1"/>
  <c r="AK183" i="15" s="1"/>
  <c r="AL183" i="15" s="1"/>
  <c r="AM183" i="15" s="1"/>
  <c r="AN183" i="15" s="1"/>
  <c r="AO183" i="15" s="1"/>
  <c r="AP183" i="15" s="1"/>
  <c r="AQ183" i="15" s="1"/>
  <c r="AR183" i="15" s="1"/>
  <c r="AS183" i="15" s="1"/>
  <c r="AT183" i="15" s="1"/>
  <c r="AU183" i="15" s="1"/>
  <c r="AV183" i="15" s="1"/>
  <c r="AW183" i="15" s="1"/>
  <c r="AX183" i="15" s="1"/>
  <c r="AY183" i="15" s="1"/>
  <c r="AZ183" i="15" s="1"/>
  <c r="BA183" i="15" s="1"/>
  <c r="BB183" i="15" s="1"/>
  <c r="B184" i="15"/>
  <c r="C184" i="15" s="1"/>
  <c r="D184" i="15" s="1"/>
  <c r="E184" i="15" s="1"/>
  <c r="F184" i="15" s="1"/>
  <c r="G184" i="15" s="1"/>
  <c r="H184" i="15" s="1"/>
  <c r="I184" i="15" s="1"/>
  <c r="J184" i="15" s="1"/>
  <c r="K184" i="15" s="1"/>
  <c r="L184" i="15" s="1"/>
  <c r="M184" i="15" s="1"/>
  <c r="N184" i="15" s="1"/>
  <c r="O184" i="15" s="1"/>
  <c r="P184" i="15" s="1"/>
  <c r="Q184" i="15" s="1"/>
  <c r="R184" i="15" s="1"/>
  <c r="S184" i="15" s="1"/>
  <c r="T184" i="15" s="1"/>
  <c r="U184" i="15" s="1"/>
  <c r="V184" i="15" s="1"/>
  <c r="W184" i="15" s="1"/>
  <c r="X184" i="15" s="1"/>
  <c r="Y184" i="15" s="1"/>
  <c r="Z184" i="15" s="1"/>
  <c r="AA184" i="15" s="1"/>
  <c r="AB184" i="15" s="1"/>
  <c r="AC184" i="15" s="1"/>
  <c r="AD184" i="15" s="1"/>
  <c r="AE184" i="15" s="1"/>
  <c r="AF184" i="15" s="1"/>
  <c r="AG184" i="15" s="1"/>
  <c r="AH184" i="15" s="1"/>
  <c r="AI184" i="15" s="1"/>
  <c r="AJ184" i="15" s="1"/>
  <c r="AK184" i="15" s="1"/>
  <c r="AL184" i="15" s="1"/>
  <c r="AM184" i="15" s="1"/>
  <c r="AN184" i="15" s="1"/>
  <c r="AO184" i="15" s="1"/>
  <c r="AP184" i="15" s="1"/>
  <c r="AQ184" i="15" s="1"/>
  <c r="AR184" i="15" s="1"/>
  <c r="AS184" i="15" s="1"/>
  <c r="AT184" i="15" s="1"/>
  <c r="AU184" i="15" s="1"/>
  <c r="AV184" i="15" s="1"/>
  <c r="AW184" i="15" s="1"/>
  <c r="AX184" i="15" s="1"/>
  <c r="AY184" i="15" s="1"/>
  <c r="AZ184" i="15" s="1"/>
  <c r="BA184" i="15" s="1"/>
  <c r="BB184" i="15" s="1"/>
  <c r="B185" i="15"/>
  <c r="C185" i="15" s="1"/>
  <c r="D185" i="15" s="1"/>
  <c r="E185" i="15" s="1"/>
  <c r="F185" i="15" s="1"/>
  <c r="G185" i="15" s="1"/>
  <c r="H185" i="15" s="1"/>
  <c r="I185" i="15" s="1"/>
  <c r="J185" i="15" s="1"/>
  <c r="K185" i="15" s="1"/>
  <c r="L185" i="15" s="1"/>
  <c r="M185" i="15" s="1"/>
  <c r="N185" i="15" s="1"/>
  <c r="O185" i="15" s="1"/>
  <c r="P185" i="15" s="1"/>
  <c r="Q185" i="15" s="1"/>
  <c r="R185" i="15" s="1"/>
  <c r="S185" i="15" s="1"/>
  <c r="T185" i="15" s="1"/>
  <c r="U185" i="15" s="1"/>
  <c r="V185" i="15" s="1"/>
  <c r="W185" i="15" s="1"/>
  <c r="X185" i="15" s="1"/>
  <c r="Y185" i="15" s="1"/>
  <c r="Z185" i="15" s="1"/>
  <c r="AA185" i="15" s="1"/>
  <c r="AB185" i="15" s="1"/>
  <c r="AC185" i="15" s="1"/>
  <c r="AD185" i="15" s="1"/>
  <c r="AE185" i="15" s="1"/>
  <c r="AF185" i="15" s="1"/>
  <c r="AG185" i="15" s="1"/>
  <c r="AH185" i="15" s="1"/>
  <c r="AI185" i="15" s="1"/>
  <c r="AJ185" i="15" s="1"/>
  <c r="AK185" i="15" s="1"/>
  <c r="AL185" i="15" s="1"/>
  <c r="AM185" i="15" s="1"/>
  <c r="AN185" i="15" s="1"/>
  <c r="AO185" i="15" s="1"/>
  <c r="AP185" i="15" s="1"/>
  <c r="AQ185" i="15" s="1"/>
  <c r="AR185" i="15" s="1"/>
  <c r="AS185" i="15" s="1"/>
  <c r="AT185" i="15" s="1"/>
  <c r="AU185" i="15" s="1"/>
  <c r="AV185" i="15" s="1"/>
  <c r="AW185" i="15" s="1"/>
  <c r="AX185" i="15" s="1"/>
  <c r="AY185" i="15" s="1"/>
  <c r="AZ185" i="15" s="1"/>
  <c r="BA185" i="15" s="1"/>
  <c r="BB185" i="15" s="1"/>
  <c r="B186" i="15"/>
  <c r="C186" i="15" s="1"/>
  <c r="D186" i="15" s="1"/>
  <c r="E186" i="15" s="1"/>
  <c r="F186" i="15" s="1"/>
  <c r="G186" i="15" s="1"/>
  <c r="H186" i="15" s="1"/>
  <c r="I186" i="15" s="1"/>
  <c r="J186" i="15" s="1"/>
  <c r="K186" i="15" s="1"/>
  <c r="L186" i="15" s="1"/>
  <c r="M186" i="15" s="1"/>
  <c r="N186" i="15" s="1"/>
  <c r="O186" i="15" s="1"/>
  <c r="P186" i="15" s="1"/>
  <c r="Q186" i="15" s="1"/>
  <c r="R186" i="15" s="1"/>
  <c r="S186" i="15" s="1"/>
  <c r="T186" i="15" s="1"/>
  <c r="U186" i="15" s="1"/>
  <c r="V186" i="15" s="1"/>
  <c r="W186" i="15" s="1"/>
  <c r="X186" i="15" s="1"/>
  <c r="Y186" i="15" s="1"/>
  <c r="Z186" i="15" s="1"/>
  <c r="AA186" i="15" s="1"/>
  <c r="AB186" i="15" s="1"/>
  <c r="AC186" i="15" s="1"/>
  <c r="AD186" i="15" s="1"/>
  <c r="AE186" i="15" s="1"/>
  <c r="AF186" i="15" s="1"/>
  <c r="AG186" i="15" s="1"/>
  <c r="AH186" i="15" s="1"/>
  <c r="AI186" i="15" s="1"/>
  <c r="AJ186" i="15" s="1"/>
  <c r="AK186" i="15" s="1"/>
  <c r="AL186" i="15" s="1"/>
  <c r="AM186" i="15" s="1"/>
  <c r="AN186" i="15" s="1"/>
  <c r="AO186" i="15" s="1"/>
  <c r="AP186" i="15" s="1"/>
  <c r="AQ186" i="15" s="1"/>
  <c r="AR186" i="15" s="1"/>
  <c r="AS186" i="15" s="1"/>
  <c r="AT186" i="15" s="1"/>
  <c r="AU186" i="15" s="1"/>
  <c r="AV186" i="15" s="1"/>
  <c r="AW186" i="15" s="1"/>
  <c r="AX186" i="15" s="1"/>
  <c r="AY186" i="15" s="1"/>
  <c r="AZ186" i="15" s="1"/>
  <c r="BA186" i="15" s="1"/>
  <c r="BB186" i="15" s="1"/>
  <c r="B187" i="15"/>
  <c r="C187" i="15" s="1"/>
  <c r="D187" i="15" s="1"/>
  <c r="E187" i="15" s="1"/>
  <c r="F187" i="15" s="1"/>
  <c r="G187" i="15" s="1"/>
  <c r="H187" i="15" s="1"/>
  <c r="I187" i="15" s="1"/>
  <c r="J187" i="15" s="1"/>
  <c r="K187" i="15" s="1"/>
  <c r="L187" i="15" s="1"/>
  <c r="M187" i="15" s="1"/>
  <c r="N187" i="15" s="1"/>
  <c r="O187" i="15" s="1"/>
  <c r="P187" i="15" s="1"/>
  <c r="Q187" i="15" s="1"/>
  <c r="R187" i="15" s="1"/>
  <c r="S187" i="15" s="1"/>
  <c r="T187" i="15" s="1"/>
  <c r="U187" i="15" s="1"/>
  <c r="V187" i="15" s="1"/>
  <c r="W187" i="15" s="1"/>
  <c r="X187" i="15" s="1"/>
  <c r="Y187" i="15" s="1"/>
  <c r="Z187" i="15" s="1"/>
  <c r="AA187" i="15" s="1"/>
  <c r="AB187" i="15" s="1"/>
  <c r="AC187" i="15" s="1"/>
  <c r="AD187" i="15" s="1"/>
  <c r="AE187" i="15" s="1"/>
  <c r="AF187" i="15" s="1"/>
  <c r="AG187" i="15" s="1"/>
  <c r="AH187" i="15" s="1"/>
  <c r="AI187" i="15" s="1"/>
  <c r="AJ187" i="15" s="1"/>
  <c r="AK187" i="15" s="1"/>
  <c r="AL187" i="15" s="1"/>
  <c r="AM187" i="15" s="1"/>
  <c r="AN187" i="15" s="1"/>
  <c r="AO187" i="15" s="1"/>
  <c r="AP187" i="15" s="1"/>
  <c r="AQ187" i="15" s="1"/>
  <c r="AR187" i="15" s="1"/>
  <c r="AS187" i="15" s="1"/>
  <c r="AT187" i="15" s="1"/>
  <c r="AU187" i="15" s="1"/>
  <c r="AV187" i="15" s="1"/>
  <c r="AW187" i="15" s="1"/>
  <c r="AX187" i="15" s="1"/>
  <c r="AY187" i="15" s="1"/>
  <c r="AZ187" i="15" s="1"/>
  <c r="BA187" i="15" s="1"/>
  <c r="BB187" i="15" s="1"/>
  <c r="B188" i="15"/>
  <c r="C188" i="15" s="1"/>
  <c r="D188" i="15" s="1"/>
  <c r="E188" i="15" s="1"/>
  <c r="F188" i="15" s="1"/>
  <c r="G188" i="15" s="1"/>
  <c r="H188" i="15" s="1"/>
  <c r="I188" i="15" s="1"/>
  <c r="J188" i="15" s="1"/>
  <c r="K188" i="15" s="1"/>
  <c r="L188" i="15" s="1"/>
  <c r="M188" i="15" s="1"/>
  <c r="N188" i="15" s="1"/>
  <c r="O188" i="15" s="1"/>
  <c r="P188" i="15" s="1"/>
  <c r="Q188" i="15" s="1"/>
  <c r="R188" i="15" s="1"/>
  <c r="S188" i="15" s="1"/>
  <c r="T188" i="15" s="1"/>
  <c r="U188" i="15" s="1"/>
  <c r="V188" i="15" s="1"/>
  <c r="W188" i="15" s="1"/>
  <c r="X188" i="15" s="1"/>
  <c r="Y188" i="15" s="1"/>
  <c r="Z188" i="15" s="1"/>
  <c r="AA188" i="15" s="1"/>
  <c r="AB188" i="15" s="1"/>
  <c r="AC188" i="15" s="1"/>
  <c r="AD188" i="15" s="1"/>
  <c r="AE188" i="15" s="1"/>
  <c r="AF188" i="15" s="1"/>
  <c r="AG188" i="15" s="1"/>
  <c r="AH188" i="15" s="1"/>
  <c r="AI188" i="15" s="1"/>
  <c r="AJ188" i="15" s="1"/>
  <c r="AK188" i="15" s="1"/>
  <c r="AL188" i="15" s="1"/>
  <c r="AM188" i="15" s="1"/>
  <c r="AN188" i="15" s="1"/>
  <c r="AO188" i="15" s="1"/>
  <c r="AP188" i="15" s="1"/>
  <c r="AQ188" i="15" s="1"/>
  <c r="AR188" i="15" s="1"/>
  <c r="AS188" i="15" s="1"/>
  <c r="AT188" i="15" s="1"/>
  <c r="AU188" i="15" s="1"/>
  <c r="AV188" i="15" s="1"/>
  <c r="AW188" i="15" s="1"/>
  <c r="AX188" i="15" s="1"/>
  <c r="AY188" i="15" s="1"/>
  <c r="AZ188" i="15" s="1"/>
  <c r="BA188" i="15" s="1"/>
  <c r="BB188" i="15" s="1"/>
  <c r="B189" i="15"/>
  <c r="C189" i="15" s="1"/>
  <c r="D189" i="15" s="1"/>
  <c r="E189" i="15" s="1"/>
  <c r="F189" i="15" s="1"/>
  <c r="G189" i="15" s="1"/>
  <c r="H189" i="15" s="1"/>
  <c r="I189" i="15" s="1"/>
  <c r="J189" i="15" s="1"/>
  <c r="K189" i="15" s="1"/>
  <c r="L189" i="15" s="1"/>
  <c r="M189" i="15" s="1"/>
  <c r="N189" i="15" s="1"/>
  <c r="O189" i="15" s="1"/>
  <c r="P189" i="15" s="1"/>
  <c r="Q189" i="15" s="1"/>
  <c r="R189" i="15" s="1"/>
  <c r="S189" i="15" s="1"/>
  <c r="T189" i="15" s="1"/>
  <c r="U189" i="15" s="1"/>
  <c r="V189" i="15" s="1"/>
  <c r="W189" i="15" s="1"/>
  <c r="X189" i="15" s="1"/>
  <c r="Y189" i="15" s="1"/>
  <c r="Z189" i="15" s="1"/>
  <c r="AA189" i="15" s="1"/>
  <c r="AB189" i="15" s="1"/>
  <c r="AC189" i="15" s="1"/>
  <c r="AD189" i="15" s="1"/>
  <c r="AE189" i="15" s="1"/>
  <c r="AF189" i="15" s="1"/>
  <c r="AG189" i="15" s="1"/>
  <c r="AH189" i="15" s="1"/>
  <c r="AI189" i="15" s="1"/>
  <c r="AJ189" i="15" s="1"/>
  <c r="AK189" i="15" s="1"/>
  <c r="AL189" i="15" s="1"/>
  <c r="AM189" i="15" s="1"/>
  <c r="AN189" i="15" s="1"/>
  <c r="AO189" i="15" s="1"/>
  <c r="AP189" i="15" s="1"/>
  <c r="AQ189" i="15" s="1"/>
  <c r="AR189" i="15" s="1"/>
  <c r="AS189" i="15" s="1"/>
  <c r="AT189" i="15" s="1"/>
  <c r="AU189" i="15" s="1"/>
  <c r="AV189" i="15" s="1"/>
  <c r="AW189" i="15" s="1"/>
  <c r="AX189" i="15" s="1"/>
  <c r="AY189" i="15" s="1"/>
  <c r="AZ189" i="15" s="1"/>
  <c r="BA189" i="15" s="1"/>
  <c r="BB189" i="15" s="1"/>
  <c r="B190" i="15"/>
  <c r="C190" i="15" s="1"/>
  <c r="D190" i="15" s="1"/>
  <c r="E190" i="15" s="1"/>
  <c r="F190" i="15" s="1"/>
  <c r="G190" i="15" s="1"/>
  <c r="H190" i="15" s="1"/>
  <c r="I190" i="15" s="1"/>
  <c r="J190" i="15" s="1"/>
  <c r="K190" i="15" s="1"/>
  <c r="L190" i="15" s="1"/>
  <c r="M190" i="15" s="1"/>
  <c r="N190" i="15" s="1"/>
  <c r="O190" i="15" s="1"/>
  <c r="P190" i="15" s="1"/>
  <c r="Q190" i="15" s="1"/>
  <c r="R190" i="15" s="1"/>
  <c r="S190" i="15" s="1"/>
  <c r="T190" i="15" s="1"/>
  <c r="U190" i="15" s="1"/>
  <c r="V190" i="15" s="1"/>
  <c r="W190" i="15" s="1"/>
  <c r="X190" i="15" s="1"/>
  <c r="Y190" i="15" s="1"/>
  <c r="Z190" i="15" s="1"/>
  <c r="AA190" i="15" s="1"/>
  <c r="AB190" i="15" s="1"/>
  <c r="AC190" i="15" s="1"/>
  <c r="AD190" i="15" s="1"/>
  <c r="AE190" i="15" s="1"/>
  <c r="AF190" i="15" s="1"/>
  <c r="AG190" i="15" s="1"/>
  <c r="AH190" i="15" s="1"/>
  <c r="AI190" i="15" s="1"/>
  <c r="AJ190" i="15" s="1"/>
  <c r="AK190" i="15" s="1"/>
  <c r="AL190" i="15" s="1"/>
  <c r="AM190" i="15" s="1"/>
  <c r="AN190" i="15" s="1"/>
  <c r="AO190" i="15" s="1"/>
  <c r="AP190" i="15" s="1"/>
  <c r="AQ190" i="15" s="1"/>
  <c r="AR190" i="15" s="1"/>
  <c r="AS190" i="15" s="1"/>
  <c r="AT190" i="15" s="1"/>
  <c r="AU190" i="15" s="1"/>
  <c r="AV190" i="15" s="1"/>
  <c r="AW190" i="15" s="1"/>
  <c r="AX190" i="15" s="1"/>
  <c r="AY190" i="15" s="1"/>
  <c r="AZ190" i="15" s="1"/>
  <c r="BA190" i="15" s="1"/>
  <c r="BB190" i="15" s="1"/>
  <c r="B164" i="15"/>
  <c r="C164" i="15" s="1"/>
  <c r="D164" i="15" s="1"/>
  <c r="E164" i="15" s="1"/>
  <c r="F164" i="15" s="1"/>
  <c r="G164" i="15" s="1"/>
  <c r="H164" i="15" s="1"/>
  <c r="I164" i="15" s="1"/>
  <c r="J164" i="15" s="1"/>
  <c r="K164" i="15" s="1"/>
  <c r="L164" i="15" s="1"/>
  <c r="M164" i="15" s="1"/>
  <c r="N164" i="15" s="1"/>
  <c r="O164" i="15" s="1"/>
  <c r="P164" i="15" s="1"/>
  <c r="Q164" i="15" s="1"/>
  <c r="R164" i="15" s="1"/>
  <c r="S164" i="15" s="1"/>
  <c r="T164" i="15" s="1"/>
  <c r="U164" i="15" s="1"/>
  <c r="V164" i="15" s="1"/>
  <c r="W164" i="15" s="1"/>
  <c r="X164" i="15" s="1"/>
  <c r="Y164" i="15" s="1"/>
  <c r="Z164" i="15" s="1"/>
  <c r="AA164" i="15" s="1"/>
  <c r="AB164" i="15" s="1"/>
  <c r="AC164" i="15" s="1"/>
  <c r="AD164" i="15" s="1"/>
  <c r="AE164" i="15" s="1"/>
  <c r="AF164" i="15" s="1"/>
  <c r="AG164" i="15" s="1"/>
  <c r="AH164" i="15" s="1"/>
  <c r="AI164" i="15" s="1"/>
  <c r="AJ164" i="15" s="1"/>
  <c r="AK164" i="15" s="1"/>
  <c r="AL164" i="15" s="1"/>
  <c r="AM164" i="15" s="1"/>
  <c r="AN164" i="15" s="1"/>
  <c r="AO164" i="15" s="1"/>
  <c r="AP164" i="15" s="1"/>
  <c r="AQ164" i="15" s="1"/>
  <c r="AR164" i="15" s="1"/>
  <c r="AS164" i="15" s="1"/>
  <c r="AT164" i="15" s="1"/>
  <c r="AU164" i="15" s="1"/>
  <c r="AV164" i="15" s="1"/>
  <c r="AW164" i="15" s="1"/>
  <c r="AX164" i="15" s="1"/>
  <c r="AY164" i="15" s="1"/>
  <c r="AZ164" i="15" s="1"/>
  <c r="BA164" i="15" s="1"/>
  <c r="BB164" i="15" s="1"/>
  <c r="K43" i="20" l="1"/>
  <c r="K39" i="20"/>
  <c r="K37" i="20"/>
  <c r="K24" i="20"/>
  <c r="K42" i="20"/>
  <c r="K15" i="20"/>
  <c r="K28" i="20"/>
  <c r="K31" i="20"/>
  <c r="K45" i="20"/>
  <c r="K29" i="20"/>
  <c r="K17" i="20"/>
  <c r="K21" i="20"/>
  <c r="K41" i="20"/>
  <c r="K12" i="20"/>
  <c r="K10" i="20"/>
  <c r="K22" i="20"/>
  <c r="K7" i="20"/>
  <c r="K18" i="20"/>
  <c r="K20" i="20"/>
  <c r="K6" i="20"/>
  <c r="K36" i="20"/>
  <c r="K35" i="20"/>
  <c r="K14" i="20"/>
  <c r="K32" i="20"/>
  <c r="K4" i="20"/>
  <c r="K34" i="20"/>
  <c r="I3" i="15"/>
  <c r="B2" i="15"/>
  <c r="F2" i="15"/>
  <c r="J2" i="15"/>
  <c r="N2" i="15"/>
  <c r="A3" i="15"/>
  <c r="B3" i="15"/>
  <c r="C3" i="15"/>
  <c r="D3" i="15"/>
  <c r="E3" i="15"/>
  <c r="F3" i="15"/>
  <c r="G3" i="15"/>
  <c r="H3" i="15"/>
  <c r="J3" i="15"/>
  <c r="K3" i="15"/>
  <c r="L3" i="15"/>
  <c r="M3" i="15"/>
  <c r="N3" i="15"/>
  <c r="O3" i="15"/>
  <c r="P3" i="15"/>
  <c r="Q3" i="15"/>
  <c r="A4" i="15"/>
  <c r="B4" i="15"/>
  <c r="D4" i="15"/>
  <c r="A5" i="15"/>
  <c r="B5" i="15"/>
  <c r="A6" i="15"/>
  <c r="B6" i="15"/>
  <c r="A7" i="15"/>
  <c r="B7" i="15"/>
  <c r="A8" i="15"/>
  <c r="B8" i="15"/>
  <c r="A9" i="15"/>
  <c r="B9" i="15"/>
  <c r="A10" i="15"/>
  <c r="B10" i="15"/>
  <c r="A11" i="15"/>
  <c r="B11" i="15"/>
  <c r="A12" i="15"/>
  <c r="B12" i="15"/>
  <c r="A13" i="15"/>
  <c r="B13" i="15"/>
  <c r="A14" i="15"/>
  <c r="B14" i="15"/>
  <c r="A15" i="15"/>
  <c r="B15" i="15"/>
  <c r="A16" i="15"/>
  <c r="B16" i="15"/>
  <c r="A17" i="15"/>
  <c r="B17" i="15"/>
  <c r="A18" i="15"/>
  <c r="B18" i="15"/>
  <c r="A19" i="15"/>
  <c r="B19" i="15"/>
  <c r="A20" i="15"/>
  <c r="B20" i="15"/>
  <c r="A21" i="15"/>
  <c r="B21" i="15"/>
  <c r="A22" i="15"/>
  <c r="B22" i="15"/>
  <c r="D22" i="15"/>
  <c r="A23" i="15"/>
  <c r="B23" i="15"/>
  <c r="A24" i="15"/>
  <c r="B24" i="15"/>
  <c r="A25" i="15"/>
  <c r="B25" i="15"/>
  <c r="A26" i="15"/>
  <c r="B26" i="15"/>
  <c r="A27" i="15"/>
  <c r="B27" i="15"/>
  <c r="A28" i="15"/>
  <c r="B28" i="15"/>
  <c r="A29" i="15"/>
  <c r="B29" i="15"/>
  <c r="A30" i="15"/>
  <c r="B30" i="15"/>
  <c r="A31" i="15"/>
  <c r="B31" i="15"/>
  <c r="A32" i="15"/>
  <c r="B32" i="15"/>
  <c r="A33" i="15"/>
  <c r="B33" i="15"/>
  <c r="A34" i="15"/>
  <c r="B34" i="15"/>
  <c r="A35" i="15"/>
  <c r="B35" i="15"/>
  <c r="A36" i="15"/>
  <c r="B36" i="15"/>
  <c r="A37" i="15"/>
  <c r="B37" i="15"/>
  <c r="A38" i="15"/>
  <c r="B38" i="15"/>
  <c r="A39" i="15"/>
  <c r="B39" i="15"/>
  <c r="A40" i="15"/>
  <c r="B40" i="15"/>
  <c r="A41" i="15"/>
  <c r="B41" i="15"/>
  <c r="A42" i="15"/>
  <c r="B42" i="15"/>
  <c r="A43" i="15"/>
  <c r="B43" i="15"/>
  <c r="A44" i="15"/>
  <c r="B44" i="15"/>
  <c r="A45" i="15"/>
  <c r="B45" i="15"/>
  <c r="A46" i="15"/>
  <c r="B46" i="15"/>
  <c r="A47" i="15"/>
  <c r="B47" i="15"/>
  <c r="A48" i="15"/>
  <c r="B48" i="15"/>
  <c r="A49" i="15"/>
  <c r="B49" i="15"/>
  <c r="A50" i="15"/>
  <c r="B50" i="15"/>
  <c r="A51" i="15"/>
  <c r="B51" i="15"/>
  <c r="A52" i="15"/>
  <c r="B52" i="15"/>
  <c r="A53" i="15"/>
  <c r="B53" i="15"/>
  <c r="A54" i="15"/>
  <c r="B54" i="15"/>
  <c r="A55" i="15"/>
  <c r="B55" i="15"/>
  <c r="A56" i="15"/>
  <c r="B56" i="15"/>
  <c r="D56" i="15"/>
  <c r="F35" i="10" l="1"/>
  <c r="F37" i="10"/>
  <c r="F38" i="10"/>
  <c r="F39" i="10"/>
  <c r="F40" i="10"/>
  <c r="F41" i="10"/>
  <c r="F42" i="10"/>
  <c r="F43" i="10"/>
  <c r="F44" i="10"/>
  <c r="F45" i="10"/>
  <c r="F46" i="10"/>
  <c r="F34" i="10"/>
  <c r="F33" i="10"/>
  <c r="F32" i="10"/>
  <c r="F31" i="10"/>
  <c r="F47" i="10" s="1"/>
  <c r="F30" i="10"/>
  <c r="F29" i="10"/>
  <c r="F28" i="10"/>
  <c r="I4" i="1" s="1"/>
  <c r="E4" i="15" s="1"/>
  <c r="F27" i="10"/>
  <c r="F3" i="14"/>
  <c r="F4" i="14"/>
  <c r="F5" i="14"/>
  <c r="F6" i="14"/>
  <c r="F7" i="14"/>
  <c r="F8" i="14"/>
  <c r="G8" i="14" s="1"/>
  <c r="F9" i="14"/>
  <c r="F10" i="14"/>
  <c r="G10" i="14" s="1"/>
  <c r="F11" i="14"/>
  <c r="G11" i="14" s="1"/>
  <c r="F12" i="14"/>
  <c r="G12" i="14" s="1"/>
  <c r="F13" i="14"/>
  <c r="F14" i="14"/>
  <c r="G14" i="14" s="1"/>
  <c r="F15" i="14"/>
  <c r="G15" i="14" s="1"/>
  <c r="F16" i="14"/>
  <c r="G16" i="14" s="1"/>
  <c r="F17" i="14"/>
  <c r="F18" i="14"/>
  <c r="F19" i="14"/>
  <c r="F20" i="14"/>
  <c r="G20" i="14" s="1"/>
  <c r="F21" i="14"/>
  <c r="F22" i="14"/>
  <c r="F23" i="14"/>
  <c r="F24" i="14"/>
  <c r="F25" i="14"/>
  <c r="F26" i="14"/>
  <c r="F27" i="14"/>
  <c r="G27" i="14" s="1"/>
  <c r="F28" i="14"/>
  <c r="F29" i="14"/>
  <c r="F30" i="14"/>
  <c r="F31" i="14"/>
  <c r="G31" i="14" s="1"/>
  <c r="F32" i="14"/>
  <c r="G32" i="14" s="1"/>
  <c r="F33" i="14"/>
  <c r="F34" i="14"/>
  <c r="F35" i="14"/>
  <c r="G35" i="14" s="1"/>
  <c r="F36" i="14"/>
  <c r="G36" i="14" s="1"/>
  <c r="F37" i="14"/>
  <c r="F38" i="14"/>
  <c r="F39" i="14"/>
  <c r="F40" i="14"/>
  <c r="F41" i="14"/>
  <c r="F42" i="14"/>
  <c r="F43" i="14"/>
  <c r="F44" i="14"/>
  <c r="F45" i="14"/>
  <c r="F46" i="14"/>
  <c r="G46" i="14" s="1"/>
  <c r="F47" i="14"/>
  <c r="F48" i="14"/>
  <c r="F49" i="14"/>
  <c r="F50" i="14"/>
  <c r="G50" i="14" s="1"/>
  <c r="F51" i="14"/>
  <c r="F2" i="14"/>
  <c r="G2" i="14" s="1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2" i="14"/>
  <c r="C3" i="14"/>
  <c r="C4" i="14"/>
  <c r="C5" i="14"/>
  <c r="C6" i="14"/>
  <c r="C7" i="14"/>
  <c r="C8" i="14"/>
  <c r="D8" i="14" s="1"/>
  <c r="C9" i="14"/>
  <c r="C10" i="14"/>
  <c r="D10" i="14" s="1"/>
  <c r="C11" i="14"/>
  <c r="C12" i="14"/>
  <c r="D12" i="14" s="1"/>
  <c r="C13" i="14"/>
  <c r="D13" i="14" s="1"/>
  <c r="C14" i="14"/>
  <c r="D14" i="14" s="1"/>
  <c r="C15" i="14"/>
  <c r="C16" i="14"/>
  <c r="D16" i="14" s="1"/>
  <c r="C17" i="14"/>
  <c r="C18" i="14"/>
  <c r="C19" i="14"/>
  <c r="C20" i="14"/>
  <c r="D20" i="14" s="1"/>
  <c r="C21" i="14"/>
  <c r="D21" i="14" s="1"/>
  <c r="C22" i="14"/>
  <c r="C23" i="14"/>
  <c r="C24" i="14"/>
  <c r="C25" i="14"/>
  <c r="C26" i="14"/>
  <c r="C27" i="14"/>
  <c r="C28" i="14"/>
  <c r="C29" i="14"/>
  <c r="D29" i="14" s="1"/>
  <c r="C30" i="14"/>
  <c r="C31" i="14"/>
  <c r="C32" i="14"/>
  <c r="D32" i="14" s="1"/>
  <c r="C33" i="14"/>
  <c r="C34" i="14"/>
  <c r="C35" i="14"/>
  <c r="C36" i="14"/>
  <c r="D36" i="14" s="1"/>
  <c r="C37" i="14"/>
  <c r="C38" i="14"/>
  <c r="C39" i="14"/>
  <c r="C40" i="14"/>
  <c r="C41" i="14"/>
  <c r="D41" i="14" s="1"/>
  <c r="C42" i="14"/>
  <c r="C43" i="14"/>
  <c r="C44" i="14"/>
  <c r="C45" i="14"/>
  <c r="C46" i="14"/>
  <c r="D46" i="14" s="1"/>
  <c r="C47" i="14"/>
  <c r="C48" i="14"/>
  <c r="C49" i="14"/>
  <c r="C50" i="14"/>
  <c r="D50" i="14" s="1"/>
  <c r="C51" i="14"/>
  <c r="C2" i="14"/>
  <c r="D2" i="14" s="1"/>
  <c r="B3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2" i="14"/>
  <c r="B4" i="13"/>
  <c r="B5" i="13"/>
  <c r="B6" i="13"/>
  <c r="B7" i="13"/>
  <c r="B8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3" i="13"/>
  <c r="E93" i="12"/>
  <c r="E86" i="12"/>
  <c r="E80" i="12"/>
  <c r="E73" i="12"/>
  <c r="E63" i="12"/>
  <c r="E54" i="12"/>
  <c r="E49" i="12"/>
  <c r="E47" i="12"/>
  <c r="E46" i="12"/>
  <c r="E45" i="12"/>
  <c r="E43" i="12"/>
  <c r="E42" i="12"/>
  <c r="E41" i="12"/>
  <c r="E40" i="12"/>
  <c r="E35" i="12"/>
  <c r="E31" i="12"/>
  <c r="E30" i="12"/>
  <c r="E28" i="12"/>
  <c r="E26" i="12"/>
  <c r="E25" i="12"/>
  <c r="E24" i="12"/>
  <c r="E23" i="12"/>
  <c r="E14" i="12"/>
  <c r="E11" i="12"/>
  <c r="E10" i="12"/>
  <c r="E9" i="12"/>
  <c r="E7" i="12"/>
  <c r="E6" i="12"/>
  <c r="E4" i="12"/>
  <c r="C96" i="12"/>
  <c r="C84" i="12"/>
  <c r="C81" i="12"/>
  <c r="C79" i="12"/>
  <c r="C71" i="12"/>
  <c r="C70" i="12"/>
  <c r="C68" i="12"/>
  <c r="C67" i="12"/>
  <c r="C62" i="12"/>
  <c r="C61" i="12"/>
  <c r="C60" i="12"/>
  <c r="C59" i="12"/>
  <c r="C58" i="12"/>
  <c r="C53" i="12"/>
  <c r="C48" i="12"/>
  <c r="C44" i="12"/>
  <c r="C39" i="12"/>
  <c r="C38" i="12"/>
  <c r="C37" i="12"/>
  <c r="C36" i="12"/>
  <c r="C34" i="12"/>
  <c r="C33" i="12"/>
  <c r="C22" i="12"/>
  <c r="C21" i="12"/>
  <c r="C20" i="12"/>
  <c r="C19" i="12"/>
  <c r="C18" i="12"/>
  <c r="C17" i="12"/>
  <c r="C16" i="12"/>
  <c r="C13" i="12"/>
  <c r="C3" i="12"/>
  <c r="C2" i="12"/>
  <c r="F20" i="10"/>
  <c r="F21" i="10"/>
  <c r="E94" i="12" s="1"/>
  <c r="F22" i="10"/>
  <c r="E76" i="12" s="1"/>
  <c r="F23" i="10"/>
  <c r="E65" i="12" s="1"/>
  <c r="F24" i="10"/>
  <c r="F25" i="10"/>
  <c r="E52" i="12" s="1"/>
  <c r="F26" i="10"/>
  <c r="E17" i="12" s="1"/>
  <c r="F19" i="10"/>
  <c r="E108" i="12" s="1"/>
  <c r="F14" i="10"/>
  <c r="E60" i="12" s="1"/>
  <c r="F2" i="10"/>
  <c r="C94" i="12" s="1"/>
  <c r="F3" i="10"/>
  <c r="G37" i="14" s="1"/>
  <c r="F4" i="10"/>
  <c r="E100" i="12" s="1"/>
  <c r="F5" i="10"/>
  <c r="C30" i="12" s="1"/>
  <c r="F6" i="10"/>
  <c r="F7" i="10"/>
  <c r="F8" i="10"/>
  <c r="G42" i="14" s="1"/>
  <c r="F10" i="10"/>
  <c r="E96" i="12" s="1"/>
  <c r="F11" i="10"/>
  <c r="F12" i="10"/>
  <c r="G17" i="14" s="1"/>
  <c r="F13" i="10"/>
  <c r="C82" i="12" s="1"/>
  <c r="F16" i="10"/>
  <c r="E68" i="12" s="1"/>
  <c r="F1" i="10"/>
  <c r="AB5" i="1"/>
  <c r="AA5" i="1" s="1"/>
  <c r="Q5" i="15" s="1"/>
  <c r="AB7" i="1"/>
  <c r="AB8" i="1"/>
  <c r="AB9" i="1"/>
  <c r="AA9" i="1" s="1"/>
  <c r="Q9" i="15" s="1"/>
  <c r="AB10" i="1"/>
  <c r="AA10" i="1" s="1"/>
  <c r="Q10" i="15" s="1"/>
  <c r="AB11" i="1"/>
  <c r="AB12" i="1"/>
  <c r="AA12" i="1" s="1"/>
  <c r="Q12" i="15" s="1"/>
  <c r="AB13" i="1"/>
  <c r="AA13" i="1" s="1"/>
  <c r="Q13" i="15" s="1"/>
  <c r="AB14" i="1"/>
  <c r="AA14" i="1" s="1"/>
  <c r="Q14" i="15" s="1"/>
  <c r="AB15" i="1"/>
  <c r="AA15" i="1" s="1"/>
  <c r="Q15" i="15" s="1"/>
  <c r="AB16" i="1"/>
  <c r="AA16" i="1" s="1"/>
  <c r="Q16" i="15" s="1"/>
  <c r="AB17" i="1"/>
  <c r="AA17" i="1" s="1"/>
  <c r="Q17" i="15" s="1"/>
  <c r="AB18" i="1"/>
  <c r="AA18" i="1" s="1"/>
  <c r="Q18" i="15" s="1"/>
  <c r="AB19" i="1"/>
  <c r="AA19" i="1" s="1"/>
  <c r="Q19" i="15" s="1"/>
  <c r="AB20" i="1"/>
  <c r="AB21" i="1"/>
  <c r="AA21" i="1" s="1"/>
  <c r="Q21" i="15" s="1"/>
  <c r="AB23" i="1"/>
  <c r="AA23" i="1" s="1"/>
  <c r="Q23" i="15" s="1"/>
  <c r="AB24" i="1"/>
  <c r="AA24" i="1" s="1"/>
  <c r="Q24" i="15" s="1"/>
  <c r="AB25" i="1"/>
  <c r="AB26" i="1"/>
  <c r="AA26" i="1" s="1"/>
  <c r="Q26" i="15" s="1"/>
  <c r="AB27" i="1"/>
  <c r="AA27" i="1" s="1"/>
  <c r="Q27" i="15" s="1"/>
  <c r="AB28" i="1"/>
  <c r="AA28" i="1" s="1"/>
  <c r="Q28" i="15" s="1"/>
  <c r="AB29" i="1"/>
  <c r="AA29" i="1" s="1"/>
  <c r="Q29" i="15" s="1"/>
  <c r="AB30" i="1"/>
  <c r="AB31" i="1"/>
  <c r="AA31" i="1" s="1"/>
  <c r="Q31" i="15" s="1"/>
  <c r="AB32" i="1"/>
  <c r="AA32" i="1" s="1"/>
  <c r="Q32" i="15" s="1"/>
  <c r="AB33" i="1"/>
  <c r="AB34" i="1"/>
  <c r="AB35" i="1"/>
  <c r="AA35" i="1" s="1"/>
  <c r="Q35" i="15" s="1"/>
  <c r="AB36" i="1"/>
  <c r="AA36" i="1" s="1"/>
  <c r="Q36" i="15" s="1"/>
  <c r="AB37" i="1"/>
  <c r="AA37" i="1" s="1"/>
  <c r="Q37" i="15" s="1"/>
  <c r="AB38" i="1"/>
  <c r="AA38" i="1" s="1"/>
  <c r="Q38" i="15" s="1"/>
  <c r="AB39" i="1"/>
  <c r="AA39" i="1" s="1"/>
  <c r="Q39" i="15" s="1"/>
  <c r="AB40" i="1"/>
  <c r="AA40" i="1" s="1"/>
  <c r="Q40" i="15" s="1"/>
  <c r="AB41" i="1"/>
  <c r="AA41" i="1" s="1"/>
  <c r="Q41" i="15" s="1"/>
  <c r="AB42" i="1"/>
  <c r="AB43" i="1"/>
  <c r="AA43" i="1" s="1"/>
  <c r="Q43" i="15" s="1"/>
  <c r="AB44" i="1"/>
  <c r="AA44" i="1" s="1"/>
  <c r="Q44" i="15" s="1"/>
  <c r="AB45" i="1"/>
  <c r="AB46" i="1"/>
  <c r="AA46" i="1" s="1"/>
  <c r="Q46" i="15" s="1"/>
  <c r="AB47" i="1"/>
  <c r="AA47" i="1" s="1"/>
  <c r="Q47" i="15" s="1"/>
  <c r="AB48" i="1"/>
  <c r="AA48" i="1" s="1"/>
  <c r="Q48" i="15" s="1"/>
  <c r="AB49" i="1"/>
  <c r="AB50" i="1"/>
  <c r="AA50" i="1" s="1"/>
  <c r="Q50" i="15" s="1"/>
  <c r="AB51" i="1"/>
  <c r="AA51" i="1" s="1"/>
  <c r="Q51" i="15" s="1"/>
  <c r="AB52" i="1"/>
  <c r="AA52" i="1" s="1"/>
  <c r="Q52" i="15" s="1"/>
  <c r="AB53" i="1"/>
  <c r="AA53" i="1" s="1"/>
  <c r="Q53" i="15" s="1"/>
  <c r="AB54" i="1"/>
  <c r="AA54" i="1" s="1"/>
  <c r="Q54" i="15" s="1"/>
  <c r="AB55" i="1"/>
  <c r="AA55" i="1" s="1"/>
  <c r="Q55" i="15" s="1"/>
  <c r="AB56" i="1"/>
  <c r="AA56" i="1" s="1"/>
  <c r="Q56" i="15" s="1"/>
  <c r="AB4" i="1"/>
  <c r="AA4" i="1" s="1"/>
  <c r="Q4" i="15" s="1"/>
  <c r="Z5" i="1"/>
  <c r="P5" i="15" s="1"/>
  <c r="Z6" i="1"/>
  <c r="P6" i="15" s="1"/>
  <c r="Z7" i="1"/>
  <c r="P7" i="15" s="1"/>
  <c r="Z8" i="1"/>
  <c r="P8" i="15" s="1"/>
  <c r="Z9" i="1"/>
  <c r="P9" i="15" s="1"/>
  <c r="Z10" i="1"/>
  <c r="P10" i="15" s="1"/>
  <c r="Z11" i="1"/>
  <c r="P11" i="15" s="1"/>
  <c r="Z12" i="1"/>
  <c r="P12" i="15" s="1"/>
  <c r="Z13" i="1"/>
  <c r="P13" i="15" s="1"/>
  <c r="Z14" i="1"/>
  <c r="P14" i="15" s="1"/>
  <c r="Z15" i="1"/>
  <c r="P15" i="15" s="1"/>
  <c r="Z16" i="1"/>
  <c r="P16" i="15" s="1"/>
  <c r="Z17" i="1"/>
  <c r="P17" i="15" s="1"/>
  <c r="Z18" i="1"/>
  <c r="P18" i="15" s="1"/>
  <c r="Z19" i="1"/>
  <c r="P19" i="15" s="1"/>
  <c r="Z20" i="1"/>
  <c r="P20" i="15" s="1"/>
  <c r="Z21" i="1"/>
  <c r="P21" i="15" s="1"/>
  <c r="Z22" i="1"/>
  <c r="P22" i="15" s="1"/>
  <c r="Z23" i="1"/>
  <c r="P23" i="15" s="1"/>
  <c r="Z24" i="1"/>
  <c r="P24" i="15" s="1"/>
  <c r="Z25" i="1"/>
  <c r="P25" i="15" s="1"/>
  <c r="Z26" i="1"/>
  <c r="P26" i="15" s="1"/>
  <c r="Z27" i="1"/>
  <c r="P27" i="15" s="1"/>
  <c r="Z28" i="1"/>
  <c r="P28" i="15" s="1"/>
  <c r="Z29" i="1"/>
  <c r="P29" i="15" s="1"/>
  <c r="Z30" i="1"/>
  <c r="P30" i="15" s="1"/>
  <c r="Z31" i="1"/>
  <c r="P31" i="15" s="1"/>
  <c r="Z32" i="1"/>
  <c r="P32" i="15" s="1"/>
  <c r="Z33" i="1"/>
  <c r="P33" i="15" s="1"/>
  <c r="Z34" i="1"/>
  <c r="P34" i="15" s="1"/>
  <c r="Z35" i="1"/>
  <c r="P35" i="15" s="1"/>
  <c r="Z36" i="1"/>
  <c r="P36" i="15" s="1"/>
  <c r="Z37" i="1"/>
  <c r="P37" i="15" s="1"/>
  <c r="Z38" i="1"/>
  <c r="P38" i="15" s="1"/>
  <c r="Z39" i="1"/>
  <c r="P39" i="15" s="1"/>
  <c r="Z40" i="1"/>
  <c r="P40" i="15" s="1"/>
  <c r="Z41" i="1"/>
  <c r="P41" i="15" s="1"/>
  <c r="Z42" i="1"/>
  <c r="P42" i="15" s="1"/>
  <c r="Z43" i="1"/>
  <c r="P43" i="15" s="1"/>
  <c r="Z44" i="1"/>
  <c r="P44" i="15" s="1"/>
  <c r="Z45" i="1"/>
  <c r="P45" i="15" s="1"/>
  <c r="Z46" i="1"/>
  <c r="P46" i="15" s="1"/>
  <c r="Z47" i="1"/>
  <c r="P47" i="15" s="1"/>
  <c r="Z48" i="1"/>
  <c r="P48" i="15" s="1"/>
  <c r="Z49" i="1"/>
  <c r="P49" i="15" s="1"/>
  <c r="Z50" i="1"/>
  <c r="P50" i="15" s="1"/>
  <c r="Z51" i="1"/>
  <c r="P51" i="15" s="1"/>
  <c r="Z52" i="1"/>
  <c r="P52" i="15" s="1"/>
  <c r="Z53" i="1"/>
  <c r="P53" i="15" s="1"/>
  <c r="Z54" i="1"/>
  <c r="P54" i="15" s="1"/>
  <c r="Z55" i="1"/>
  <c r="P55" i="15" s="1"/>
  <c r="Z56" i="1"/>
  <c r="P56" i="15" s="1"/>
  <c r="Z4" i="1"/>
  <c r="P4" i="15" s="1"/>
  <c r="W5" i="1"/>
  <c r="N5" i="15" s="1"/>
  <c r="W6" i="1"/>
  <c r="N6" i="15" s="1"/>
  <c r="W7" i="1"/>
  <c r="N7" i="15" s="1"/>
  <c r="W8" i="1"/>
  <c r="N8" i="15" s="1"/>
  <c r="W9" i="1"/>
  <c r="N9" i="15" s="1"/>
  <c r="W10" i="1"/>
  <c r="N10" i="15" s="1"/>
  <c r="W11" i="1"/>
  <c r="N11" i="15" s="1"/>
  <c r="W12" i="1"/>
  <c r="N12" i="15" s="1"/>
  <c r="W13" i="1"/>
  <c r="N13" i="15" s="1"/>
  <c r="W14" i="1"/>
  <c r="N14" i="15" s="1"/>
  <c r="W15" i="1"/>
  <c r="N15" i="15" s="1"/>
  <c r="W16" i="1"/>
  <c r="N16" i="15" s="1"/>
  <c r="W17" i="1"/>
  <c r="N17" i="15" s="1"/>
  <c r="W18" i="1"/>
  <c r="N18" i="15" s="1"/>
  <c r="W19" i="1"/>
  <c r="N19" i="15" s="1"/>
  <c r="W20" i="1"/>
  <c r="N20" i="15" s="1"/>
  <c r="W21" i="1"/>
  <c r="N21" i="15" s="1"/>
  <c r="W22" i="1"/>
  <c r="N22" i="15" s="1"/>
  <c r="W23" i="1"/>
  <c r="N23" i="15" s="1"/>
  <c r="W24" i="1"/>
  <c r="N24" i="15" s="1"/>
  <c r="W25" i="1"/>
  <c r="N25" i="15" s="1"/>
  <c r="W26" i="1"/>
  <c r="N26" i="15" s="1"/>
  <c r="W27" i="1"/>
  <c r="N27" i="15" s="1"/>
  <c r="W28" i="1"/>
  <c r="N28" i="15" s="1"/>
  <c r="W29" i="1"/>
  <c r="N29" i="15" s="1"/>
  <c r="W30" i="1"/>
  <c r="N30" i="15" s="1"/>
  <c r="W31" i="1"/>
  <c r="N31" i="15" s="1"/>
  <c r="W32" i="1"/>
  <c r="N32" i="15" s="1"/>
  <c r="W33" i="1"/>
  <c r="N33" i="15" s="1"/>
  <c r="W34" i="1"/>
  <c r="N34" i="15" s="1"/>
  <c r="W35" i="1"/>
  <c r="N35" i="15" s="1"/>
  <c r="W36" i="1"/>
  <c r="N36" i="15" s="1"/>
  <c r="W37" i="1"/>
  <c r="N37" i="15" s="1"/>
  <c r="W38" i="1"/>
  <c r="N38" i="15" s="1"/>
  <c r="W39" i="1"/>
  <c r="N39" i="15" s="1"/>
  <c r="W40" i="1"/>
  <c r="N40" i="15" s="1"/>
  <c r="W41" i="1"/>
  <c r="N41" i="15" s="1"/>
  <c r="W42" i="1"/>
  <c r="N42" i="15" s="1"/>
  <c r="W43" i="1"/>
  <c r="N43" i="15" s="1"/>
  <c r="W44" i="1"/>
  <c r="N44" i="15" s="1"/>
  <c r="W45" i="1"/>
  <c r="N45" i="15" s="1"/>
  <c r="W46" i="1"/>
  <c r="N46" i="15" s="1"/>
  <c r="W47" i="1"/>
  <c r="N47" i="15" s="1"/>
  <c r="W48" i="1"/>
  <c r="N48" i="15" s="1"/>
  <c r="W49" i="1"/>
  <c r="N49" i="15" s="1"/>
  <c r="W50" i="1"/>
  <c r="N50" i="15" s="1"/>
  <c r="W51" i="1"/>
  <c r="N51" i="15" s="1"/>
  <c r="W52" i="1"/>
  <c r="N52" i="15" s="1"/>
  <c r="W53" i="1"/>
  <c r="N53" i="15" s="1"/>
  <c r="W54" i="1"/>
  <c r="N54" i="15" s="1"/>
  <c r="W55" i="1"/>
  <c r="N55" i="15" s="1"/>
  <c r="W56" i="1"/>
  <c r="N56" i="15" s="1"/>
  <c r="Y5" i="1"/>
  <c r="X5" i="1" s="1"/>
  <c r="O5" i="15" s="1"/>
  <c r="Y6" i="1"/>
  <c r="Y7" i="1"/>
  <c r="X7" i="1" s="1"/>
  <c r="O7" i="15" s="1"/>
  <c r="Y8" i="1"/>
  <c r="X8" i="1" s="1"/>
  <c r="O8" i="15" s="1"/>
  <c r="Y9" i="1"/>
  <c r="X9" i="1" s="1"/>
  <c r="O9" i="15" s="1"/>
  <c r="Y10" i="1"/>
  <c r="X10" i="1" s="1"/>
  <c r="O10" i="15" s="1"/>
  <c r="Y11" i="1"/>
  <c r="X11" i="1" s="1"/>
  <c r="O11" i="15" s="1"/>
  <c r="Y12" i="1"/>
  <c r="Y13" i="1"/>
  <c r="X13" i="1" s="1"/>
  <c r="O13" i="15" s="1"/>
  <c r="Y14" i="1"/>
  <c r="X14" i="1" s="1"/>
  <c r="O14" i="15" s="1"/>
  <c r="Y15" i="1"/>
  <c r="X15" i="1" s="1"/>
  <c r="O15" i="15" s="1"/>
  <c r="Y16" i="1"/>
  <c r="X16" i="1" s="1"/>
  <c r="O16" i="15" s="1"/>
  <c r="Y17" i="1"/>
  <c r="X17" i="1" s="1"/>
  <c r="O17" i="15" s="1"/>
  <c r="Y18" i="1"/>
  <c r="X18" i="1" s="1"/>
  <c r="O18" i="15" s="1"/>
  <c r="Y19" i="1"/>
  <c r="X19" i="1" s="1"/>
  <c r="O19" i="15" s="1"/>
  <c r="Y20" i="1"/>
  <c r="X20" i="1" s="1"/>
  <c r="O20" i="15" s="1"/>
  <c r="Y21" i="1"/>
  <c r="X21" i="1" s="1"/>
  <c r="O21" i="15" s="1"/>
  <c r="Y22" i="1"/>
  <c r="X22" i="1" s="1"/>
  <c r="O22" i="15" s="1"/>
  <c r="Y23" i="1"/>
  <c r="Y24" i="1"/>
  <c r="X24" i="1" s="1"/>
  <c r="O24" i="15" s="1"/>
  <c r="Y25" i="1"/>
  <c r="X25" i="1" s="1"/>
  <c r="O25" i="15" s="1"/>
  <c r="Y26" i="1"/>
  <c r="X26" i="1" s="1"/>
  <c r="O26" i="15" s="1"/>
  <c r="Y27" i="1"/>
  <c r="X27" i="1" s="1"/>
  <c r="O27" i="15" s="1"/>
  <c r="Y28" i="1"/>
  <c r="X28" i="1" s="1"/>
  <c r="O28" i="15" s="1"/>
  <c r="Y29" i="1"/>
  <c r="X29" i="1" s="1"/>
  <c r="O29" i="15" s="1"/>
  <c r="Y30" i="1"/>
  <c r="X30" i="1" s="1"/>
  <c r="O30" i="15" s="1"/>
  <c r="Y31" i="1"/>
  <c r="X31" i="1" s="1"/>
  <c r="O31" i="15" s="1"/>
  <c r="Y32" i="1"/>
  <c r="X32" i="1" s="1"/>
  <c r="O32" i="15" s="1"/>
  <c r="Y33" i="1"/>
  <c r="X33" i="1" s="1"/>
  <c r="O33" i="15" s="1"/>
  <c r="Y34" i="1"/>
  <c r="X34" i="1" s="1"/>
  <c r="O34" i="15" s="1"/>
  <c r="Y35" i="1"/>
  <c r="X35" i="1" s="1"/>
  <c r="O35" i="15" s="1"/>
  <c r="Y36" i="1"/>
  <c r="X36" i="1" s="1"/>
  <c r="O36" i="15" s="1"/>
  <c r="Y37" i="1"/>
  <c r="X37" i="1" s="1"/>
  <c r="O37" i="15" s="1"/>
  <c r="Y38" i="1"/>
  <c r="Y39" i="1"/>
  <c r="Y40" i="1"/>
  <c r="Y41" i="1"/>
  <c r="X41" i="1" s="1"/>
  <c r="O41" i="15" s="1"/>
  <c r="Y42" i="1"/>
  <c r="Y43" i="1"/>
  <c r="Y44" i="1"/>
  <c r="X44" i="1" s="1"/>
  <c r="O44" i="15" s="1"/>
  <c r="Y45" i="1"/>
  <c r="X45" i="1" s="1"/>
  <c r="O45" i="15" s="1"/>
  <c r="Y46" i="1"/>
  <c r="X46" i="1" s="1"/>
  <c r="O46" i="15" s="1"/>
  <c r="Y47" i="1"/>
  <c r="X47" i="1" s="1"/>
  <c r="O47" i="15" s="1"/>
  <c r="Y48" i="1"/>
  <c r="X48" i="1" s="1"/>
  <c r="O48" i="15" s="1"/>
  <c r="Y49" i="1"/>
  <c r="X49" i="1" s="1"/>
  <c r="O49" i="15" s="1"/>
  <c r="Y50" i="1"/>
  <c r="X50" i="1" s="1"/>
  <c r="O50" i="15" s="1"/>
  <c r="Y51" i="1"/>
  <c r="Y52" i="1"/>
  <c r="Y53" i="1"/>
  <c r="X53" i="1" s="1"/>
  <c r="O53" i="15" s="1"/>
  <c r="Y54" i="1"/>
  <c r="X54" i="1" s="1"/>
  <c r="O54" i="15" s="1"/>
  <c r="Y55" i="1"/>
  <c r="X55" i="1" s="1"/>
  <c r="O55" i="15" s="1"/>
  <c r="Y56" i="1"/>
  <c r="X56" i="1" s="1"/>
  <c r="O56" i="15" s="1"/>
  <c r="Y4" i="1"/>
  <c r="X4" i="1" s="1"/>
  <c r="W4" i="1"/>
  <c r="N4" i="15" s="1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2" i="8"/>
  <c r="V4" i="1"/>
  <c r="U4" i="1" s="1"/>
  <c r="M4" i="15" s="1"/>
  <c r="T4" i="1"/>
  <c r="L4" i="15" s="1"/>
  <c r="S4" i="1"/>
  <c r="R4" i="1" s="1"/>
  <c r="K4" i="15" s="1"/>
  <c r="Q4" i="1"/>
  <c r="J4" i="15" s="1"/>
  <c r="P4" i="1"/>
  <c r="O4" i="1" s="1"/>
  <c r="I4" i="15" s="1"/>
  <c r="N4" i="1"/>
  <c r="H4" i="15" s="1"/>
  <c r="M4" i="1"/>
  <c r="L4" i="1" s="1"/>
  <c r="G4" i="15" s="1"/>
  <c r="K4" i="1"/>
  <c r="F4" i="15" s="1"/>
  <c r="P6" i="1"/>
  <c r="O6" i="1" s="1"/>
  <c r="I6" i="15" s="1"/>
  <c r="P7" i="1"/>
  <c r="O7" i="1" s="1"/>
  <c r="I7" i="15" s="1"/>
  <c r="P8" i="1"/>
  <c r="O8" i="1" s="1"/>
  <c r="I8" i="15" s="1"/>
  <c r="P9" i="1"/>
  <c r="O9" i="1" s="1"/>
  <c r="I9" i="15" s="1"/>
  <c r="P10" i="1"/>
  <c r="O10" i="1" s="1"/>
  <c r="I10" i="15" s="1"/>
  <c r="P11" i="1"/>
  <c r="O11" i="1" s="1"/>
  <c r="I11" i="15" s="1"/>
  <c r="P12" i="1"/>
  <c r="O12" i="1" s="1"/>
  <c r="I12" i="15" s="1"/>
  <c r="P13" i="1"/>
  <c r="O13" i="1" s="1"/>
  <c r="I13" i="15" s="1"/>
  <c r="P14" i="1"/>
  <c r="O14" i="1" s="1"/>
  <c r="I14" i="15" s="1"/>
  <c r="P15" i="1"/>
  <c r="O15" i="1" s="1"/>
  <c r="I15" i="15" s="1"/>
  <c r="P16" i="1"/>
  <c r="O16" i="1" s="1"/>
  <c r="I16" i="15" s="1"/>
  <c r="P17" i="1"/>
  <c r="O17" i="1" s="1"/>
  <c r="I17" i="15" s="1"/>
  <c r="P18" i="1"/>
  <c r="O18" i="1" s="1"/>
  <c r="I18" i="15" s="1"/>
  <c r="P19" i="1"/>
  <c r="P20" i="1"/>
  <c r="O20" i="1" s="1"/>
  <c r="I20" i="15" s="1"/>
  <c r="P21" i="1"/>
  <c r="O21" i="1" s="1"/>
  <c r="I21" i="15" s="1"/>
  <c r="P22" i="1"/>
  <c r="P23" i="1"/>
  <c r="O23" i="1" s="1"/>
  <c r="I23" i="15" s="1"/>
  <c r="P24" i="1"/>
  <c r="O24" i="1" s="1"/>
  <c r="I24" i="15" s="1"/>
  <c r="P25" i="1"/>
  <c r="O25" i="1" s="1"/>
  <c r="I25" i="15" s="1"/>
  <c r="P26" i="1"/>
  <c r="O26" i="1" s="1"/>
  <c r="I26" i="15" s="1"/>
  <c r="P27" i="1"/>
  <c r="P28" i="1"/>
  <c r="O28" i="1" s="1"/>
  <c r="I28" i="15" s="1"/>
  <c r="P29" i="1"/>
  <c r="O29" i="1" s="1"/>
  <c r="I29" i="15" s="1"/>
  <c r="P30" i="1"/>
  <c r="O30" i="1" s="1"/>
  <c r="I30" i="15" s="1"/>
  <c r="P31" i="1"/>
  <c r="O31" i="1" s="1"/>
  <c r="I31" i="15" s="1"/>
  <c r="P32" i="1"/>
  <c r="O32" i="1" s="1"/>
  <c r="I32" i="15" s="1"/>
  <c r="P33" i="1"/>
  <c r="P34" i="1"/>
  <c r="O34" i="1" s="1"/>
  <c r="I34" i="15" s="1"/>
  <c r="P35" i="1"/>
  <c r="P36" i="1"/>
  <c r="O36" i="1" s="1"/>
  <c r="I36" i="15" s="1"/>
  <c r="P37" i="1"/>
  <c r="P38" i="1"/>
  <c r="O38" i="1" s="1"/>
  <c r="I38" i="15" s="1"/>
  <c r="P39" i="1"/>
  <c r="O39" i="1" s="1"/>
  <c r="I39" i="15" s="1"/>
  <c r="P40" i="1"/>
  <c r="O40" i="1" s="1"/>
  <c r="I40" i="15" s="1"/>
  <c r="P41" i="1"/>
  <c r="O41" i="1" s="1"/>
  <c r="I41" i="15" s="1"/>
  <c r="P42" i="1"/>
  <c r="O42" i="1" s="1"/>
  <c r="I42" i="15" s="1"/>
  <c r="P43" i="1"/>
  <c r="O43" i="1" s="1"/>
  <c r="I43" i="15" s="1"/>
  <c r="P44" i="1"/>
  <c r="O44" i="1" s="1"/>
  <c r="I44" i="15" s="1"/>
  <c r="P45" i="1"/>
  <c r="P46" i="1"/>
  <c r="O46" i="1" s="1"/>
  <c r="I46" i="15" s="1"/>
  <c r="P47" i="1"/>
  <c r="O47" i="1" s="1"/>
  <c r="I47" i="15" s="1"/>
  <c r="P48" i="1"/>
  <c r="O48" i="1" s="1"/>
  <c r="I48" i="15" s="1"/>
  <c r="P49" i="1"/>
  <c r="O49" i="1" s="1"/>
  <c r="I49" i="15" s="1"/>
  <c r="P50" i="1"/>
  <c r="P51" i="1"/>
  <c r="O51" i="1" s="1"/>
  <c r="I51" i="15" s="1"/>
  <c r="P52" i="1"/>
  <c r="O52" i="1" s="1"/>
  <c r="I52" i="15" s="1"/>
  <c r="P53" i="1"/>
  <c r="O53" i="1" s="1"/>
  <c r="I53" i="15" s="1"/>
  <c r="P54" i="1"/>
  <c r="P55" i="1"/>
  <c r="O55" i="1" s="1"/>
  <c r="I55" i="15" s="1"/>
  <c r="P56" i="1"/>
  <c r="O56" i="1" s="1"/>
  <c r="I56" i="15" s="1"/>
  <c r="P5" i="1"/>
  <c r="O5" i="1" s="1"/>
  <c r="I5" i="15" s="1"/>
  <c r="N6" i="1"/>
  <c r="H6" i="15" s="1"/>
  <c r="N7" i="1"/>
  <c r="H7" i="15" s="1"/>
  <c r="N8" i="1"/>
  <c r="H8" i="15" s="1"/>
  <c r="N9" i="1"/>
  <c r="H9" i="15" s="1"/>
  <c r="N10" i="1"/>
  <c r="H10" i="15" s="1"/>
  <c r="N11" i="1"/>
  <c r="H11" i="15" s="1"/>
  <c r="N12" i="1"/>
  <c r="H12" i="15" s="1"/>
  <c r="N13" i="1"/>
  <c r="H13" i="15" s="1"/>
  <c r="N14" i="1"/>
  <c r="H14" i="15" s="1"/>
  <c r="N15" i="1"/>
  <c r="H15" i="15" s="1"/>
  <c r="N16" i="1"/>
  <c r="H16" i="15" s="1"/>
  <c r="N17" i="1"/>
  <c r="H17" i="15" s="1"/>
  <c r="N18" i="1"/>
  <c r="H18" i="15" s="1"/>
  <c r="N19" i="1"/>
  <c r="H19" i="15" s="1"/>
  <c r="N20" i="1"/>
  <c r="H20" i="15" s="1"/>
  <c r="N21" i="1"/>
  <c r="H21" i="15" s="1"/>
  <c r="N22" i="1"/>
  <c r="H22" i="15" s="1"/>
  <c r="N23" i="1"/>
  <c r="H23" i="15" s="1"/>
  <c r="N24" i="1"/>
  <c r="H24" i="15" s="1"/>
  <c r="N25" i="1"/>
  <c r="H25" i="15" s="1"/>
  <c r="N26" i="1"/>
  <c r="H26" i="15" s="1"/>
  <c r="N27" i="1"/>
  <c r="H27" i="15" s="1"/>
  <c r="N28" i="1"/>
  <c r="H28" i="15" s="1"/>
  <c r="N29" i="1"/>
  <c r="H29" i="15" s="1"/>
  <c r="N30" i="1"/>
  <c r="H30" i="15" s="1"/>
  <c r="N31" i="1"/>
  <c r="H31" i="15" s="1"/>
  <c r="N32" i="1"/>
  <c r="H32" i="15" s="1"/>
  <c r="N33" i="1"/>
  <c r="H33" i="15" s="1"/>
  <c r="N34" i="1"/>
  <c r="H34" i="15" s="1"/>
  <c r="N35" i="1"/>
  <c r="H35" i="15" s="1"/>
  <c r="N36" i="1"/>
  <c r="H36" i="15" s="1"/>
  <c r="N37" i="1"/>
  <c r="H37" i="15" s="1"/>
  <c r="N38" i="1"/>
  <c r="H38" i="15" s="1"/>
  <c r="N39" i="1"/>
  <c r="H39" i="15" s="1"/>
  <c r="N40" i="1"/>
  <c r="H40" i="15" s="1"/>
  <c r="N41" i="1"/>
  <c r="H41" i="15" s="1"/>
  <c r="N42" i="1"/>
  <c r="H42" i="15" s="1"/>
  <c r="N43" i="1"/>
  <c r="H43" i="15" s="1"/>
  <c r="N44" i="1"/>
  <c r="H44" i="15" s="1"/>
  <c r="N45" i="1"/>
  <c r="H45" i="15" s="1"/>
  <c r="N46" i="1"/>
  <c r="H46" i="15" s="1"/>
  <c r="N47" i="1"/>
  <c r="H47" i="15" s="1"/>
  <c r="N48" i="1"/>
  <c r="H48" i="15" s="1"/>
  <c r="N49" i="1"/>
  <c r="H49" i="15" s="1"/>
  <c r="N50" i="1"/>
  <c r="H50" i="15" s="1"/>
  <c r="N51" i="1"/>
  <c r="H51" i="15" s="1"/>
  <c r="N52" i="1"/>
  <c r="H52" i="15" s="1"/>
  <c r="N53" i="1"/>
  <c r="H53" i="15" s="1"/>
  <c r="N54" i="1"/>
  <c r="H54" i="15" s="1"/>
  <c r="N55" i="1"/>
  <c r="H55" i="15" s="1"/>
  <c r="N56" i="1"/>
  <c r="H56" i="15" s="1"/>
  <c r="N5" i="1"/>
  <c r="H5" i="15" s="1"/>
  <c r="M6" i="1"/>
  <c r="L6" i="1" s="1"/>
  <c r="G6" i="15" s="1"/>
  <c r="M7" i="1"/>
  <c r="L7" i="1" s="1"/>
  <c r="G7" i="15" s="1"/>
  <c r="M8" i="1"/>
  <c r="L8" i="1" s="1"/>
  <c r="G8" i="15" s="1"/>
  <c r="M9" i="1"/>
  <c r="L9" i="1" s="1"/>
  <c r="G9" i="15" s="1"/>
  <c r="M10" i="1"/>
  <c r="L10" i="1" s="1"/>
  <c r="G10" i="15" s="1"/>
  <c r="M11" i="1"/>
  <c r="L11" i="1" s="1"/>
  <c r="G11" i="15" s="1"/>
  <c r="M12" i="1"/>
  <c r="L12" i="1" s="1"/>
  <c r="G12" i="15" s="1"/>
  <c r="M13" i="1"/>
  <c r="L13" i="1" s="1"/>
  <c r="G13" i="15" s="1"/>
  <c r="M14" i="1"/>
  <c r="L14" i="1" s="1"/>
  <c r="G14" i="15" s="1"/>
  <c r="M15" i="1"/>
  <c r="L15" i="1" s="1"/>
  <c r="G15" i="15" s="1"/>
  <c r="M16" i="1"/>
  <c r="L16" i="1" s="1"/>
  <c r="G16" i="15" s="1"/>
  <c r="M17" i="1"/>
  <c r="L17" i="1" s="1"/>
  <c r="G17" i="15" s="1"/>
  <c r="M18" i="1"/>
  <c r="L18" i="1" s="1"/>
  <c r="G18" i="15" s="1"/>
  <c r="M19" i="1"/>
  <c r="M20" i="1"/>
  <c r="L20" i="1" s="1"/>
  <c r="G20" i="15" s="1"/>
  <c r="M21" i="1"/>
  <c r="L21" i="1" s="1"/>
  <c r="G21" i="15" s="1"/>
  <c r="M22" i="1"/>
  <c r="L22" i="1" s="1"/>
  <c r="G22" i="15" s="1"/>
  <c r="M23" i="1"/>
  <c r="M24" i="1"/>
  <c r="L24" i="1" s="1"/>
  <c r="G24" i="15" s="1"/>
  <c r="M25" i="1"/>
  <c r="L25" i="1" s="1"/>
  <c r="G25" i="15" s="1"/>
  <c r="M26" i="1"/>
  <c r="L26" i="1" s="1"/>
  <c r="G26" i="15" s="1"/>
  <c r="M27" i="1"/>
  <c r="L27" i="1" s="1"/>
  <c r="G27" i="15" s="1"/>
  <c r="M28" i="1"/>
  <c r="L28" i="1" s="1"/>
  <c r="G28" i="15" s="1"/>
  <c r="M29" i="1"/>
  <c r="L29" i="1" s="1"/>
  <c r="G29" i="15" s="1"/>
  <c r="M30" i="1"/>
  <c r="L30" i="1" s="1"/>
  <c r="G30" i="15" s="1"/>
  <c r="M31" i="1"/>
  <c r="L31" i="1" s="1"/>
  <c r="G31" i="15" s="1"/>
  <c r="M32" i="1"/>
  <c r="L32" i="1" s="1"/>
  <c r="G32" i="15" s="1"/>
  <c r="M33" i="1"/>
  <c r="M34" i="1"/>
  <c r="L34" i="1" s="1"/>
  <c r="G34" i="15" s="1"/>
  <c r="M35" i="1"/>
  <c r="M36" i="1"/>
  <c r="L36" i="1" s="1"/>
  <c r="G36" i="15" s="1"/>
  <c r="M37" i="1"/>
  <c r="M38" i="1"/>
  <c r="L38" i="1" s="1"/>
  <c r="G38" i="15" s="1"/>
  <c r="M39" i="1"/>
  <c r="L39" i="1" s="1"/>
  <c r="G39" i="15" s="1"/>
  <c r="M40" i="1"/>
  <c r="L40" i="1" s="1"/>
  <c r="G40" i="15" s="1"/>
  <c r="M41" i="1"/>
  <c r="M42" i="1"/>
  <c r="M43" i="1"/>
  <c r="L43" i="1" s="1"/>
  <c r="G43" i="15" s="1"/>
  <c r="M44" i="1"/>
  <c r="L44" i="1" s="1"/>
  <c r="G44" i="15" s="1"/>
  <c r="M45" i="1"/>
  <c r="M46" i="1"/>
  <c r="L46" i="1" s="1"/>
  <c r="G46" i="15" s="1"/>
  <c r="M47" i="1"/>
  <c r="L47" i="1" s="1"/>
  <c r="G47" i="15" s="1"/>
  <c r="M48" i="1"/>
  <c r="L48" i="1" s="1"/>
  <c r="G48" i="15" s="1"/>
  <c r="M49" i="1"/>
  <c r="L49" i="1" s="1"/>
  <c r="G49" i="15" s="1"/>
  <c r="M50" i="1"/>
  <c r="M51" i="1"/>
  <c r="L51" i="1" s="1"/>
  <c r="G51" i="15" s="1"/>
  <c r="M52" i="1"/>
  <c r="L52" i="1" s="1"/>
  <c r="G52" i="15" s="1"/>
  <c r="M53" i="1"/>
  <c r="L53" i="1" s="1"/>
  <c r="G53" i="15" s="1"/>
  <c r="M54" i="1"/>
  <c r="M55" i="1"/>
  <c r="L55" i="1" s="1"/>
  <c r="G55" i="15" s="1"/>
  <c r="M56" i="1"/>
  <c r="L56" i="1" s="1"/>
  <c r="G56" i="15" s="1"/>
  <c r="M5" i="1"/>
  <c r="L5" i="1" s="1"/>
  <c r="G5" i="15" s="1"/>
  <c r="K6" i="1"/>
  <c r="F6" i="15" s="1"/>
  <c r="K7" i="1"/>
  <c r="F7" i="15" s="1"/>
  <c r="K8" i="1"/>
  <c r="F8" i="15" s="1"/>
  <c r="K9" i="1"/>
  <c r="F9" i="15" s="1"/>
  <c r="K10" i="1"/>
  <c r="F10" i="15" s="1"/>
  <c r="K11" i="1"/>
  <c r="F11" i="15" s="1"/>
  <c r="K12" i="1"/>
  <c r="F12" i="15" s="1"/>
  <c r="K13" i="1"/>
  <c r="F13" i="15" s="1"/>
  <c r="K14" i="1"/>
  <c r="F14" i="15" s="1"/>
  <c r="K15" i="1"/>
  <c r="F15" i="15" s="1"/>
  <c r="K16" i="1"/>
  <c r="F16" i="15" s="1"/>
  <c r="K17" i="1"/>
  <c r="F17" i="15" s="1"/>
  <c r="K18" i="1"/>
  <c r="F18" i="15" s="1"/>
  <c r="K19" i="1"/>
  <c r="F19" i="15" s="1"/>
  <c r="K20" i="1"/>
  <c r="F20" i="15" s="1"/>
  <c r="K21" i="1"/>
  <c r="F21" i="15" s="1"/>
  <c r="K22" i="1"/>
  <c r="F22" i="15" s="1"/>
  <c r="K23" i="1"/>
  <c r="F23" i="15" s="1"/>
  <c r="K24" i="1"/>
  <c r="F24" i="15" s="1"/>
  <c r="K25" i="1"/>
  <c r="F25" i="15" s="1"/>
  <c r="K26" i="1"/>
  <c r="F26" i="15" s="1"/>
  <c r="K27" i="1"/>
  <c r="F27" i="15" s="1"/>
  <c r="K28" i="1"/>
  <c r="F28" i="15" s="1"/>
  <c r="K29" i="1"/>
  <c r="F29" i="15" s="1"/>
  <c r="K30" i="1"/>
  <c r="F30" i="15" s="1"/>
  <c r="K31" i="1"/>
  <c r="F31" i="15" s="1"/>
  <c r="K32" i="1"/>
  <c r="F32" i="15" s="1"/>
  <c r="K33" i="1"/>
  <c r="F33" i="15" s="1"/>
  <c r="K34" i="1"/>
  <c r="F34" i="15" s="1"/>
  <c r="K35" i="1"/>
  <c r="F35" i="15" s="1"/>
  <c r="K36" i="1"/>
  <c r="F36" i="15" s="1"/>
  <c r="K37" i="1"/>
  <c r="F37" i="15" s="1"/>
  <c r="K38" i="1"/>
  <c r="F38" i="15" s="1"/>
  <c r="K39" i="1"/>
  <c r="F39" i="15" s="1"/>
  <c r="K40" i="1"/>
  <c r="F40" i="15" s="1"/>
  <c r="K41" i="1"/>
  <c r="F41" i="15" s="1"/>
  <c r="K42" i="1"/>
  <c r="F42" i="15" s="1"/>
  <c r="K43" i="1"/>
  <c r="F43" i="15" s="1"/>
  <c r="K44" i="1"/>
  <c r="F44" i="15" s="1"/>
  <c r="K45" i="1"/>
  <c r="F45" i="15" s="1"/>
  <c r="K46" i="1"/>
  <c r="F46" i="15" s="1"/>
  <c r="K47" i="1"/>
  <c r="F47" i="15" s="1"/>
  <c r="K48" i="1"/>
  <c r="F48" i="15" s="1"/>
  <c r="K49" i="1"/>
  <c r="F49" i="15" s="1"/>
  <c r="K50" i="1"/>
  <c r="F50" i="15" s="1"/>
  <c r="K51" i="1"/>
  <c r="F51" i="15" s="1"/>
  <c r="K52" i="1"/>
  <c r="F52" i="15" s="1"/>
  <c r="K53" i="1"/>
  <c r="F53" i="15" s="1"/>
  <c r="K54" i="1"/>
  <c r="F54" i="15" s="1"/>
  <c r="K55" i="1"/>
  <c r="F55" i="15" s="1"/>
  <c r="K56" i="1"/>
  <c r="F56" i="15" s="1"/>
  <c r="K5" i="1"/>
  <c r="F5" i="15" s="1"/>
  <c r="Q6" i="1"/>
  <c r="J6" i="15" s="1"/>
  <c r="Q7" i="1"/>
  <c r="J7" i="15" s="1"/>
  <c r="Q8" i="1"/>
  <c r="J8" i="15" s="1"/>
  <c r="Q9" i="1"/>
  <c r="J9" i="15" s="1"/>
  <c r="Q10" i="1"/>
  <c r="J10" i="15" s="1"/>
  <c r="Q11" i="1"/>
  <c r="J11" i="15" s="1"/>
  <c r="Q12" i="1"/>
  <c r="J12" i="15" s="1"/>
  <c r="Q13" i="1"/>
  <c r="J13" i="15" s="1"/>
  <c r="Q14" i="1"/>
  <c r="J14" i="15" s="1"/>
  <c r="Q15" i="1"/>
  <c r="J15" i="15" s="1"/>
  <c r="Q16" i="1"/>
  <c r="J16" i="15" s="1"/>
  <c r="Q17" i="1"/>
  <c r="J17" i="15" s="1"/>
  <c r="Q18" i="1"/>
  <c r="J18" i="15" s="1"/>
  <c r="Q19" i="1"/>
  <c r="J19" i="15" s="1"/>
  <c r="Q20" i="1"/>
  <c r="J20" i="15" s="1"/>
  <c r="Q21" i="1"/>
  <c r="J21" i="15" s="1"/>
  <c r="Q22" i="1"/>
  <c r="J22" i="15" s="1"/>
  <c r="Q23" i="1"/>
  <c r="J23" i="15" s="1"/>
  <c r="Q24" i="1"/>
  <c r="J24" i="15" s="1"/>
  <c r="Q25" i="1"/>
  <c r="J25" i="15" s="1"/>
  <c r="Q26" i="1"/>
  <c r="J26" i="15" s="1"/>
  <c r="Q27" i="1"/>
  <c r="J27" i="15" s="1"/>
  <c r="Q28" i="1"/>
  <c r="J28" i="15" s="1"/>
  <c r="Q29" i="1"/>
  <c r="J29" i="15" s="1"/>
  <c r="Q30" i="1"/>
  <c r="J30" i="15" s="1"/>
  <c r="Q31" i="1"/>
  <c r="J31" i="15" s="1"/>
  <c r="Q32" i="1"/>
  <c r="J32" i="15" s="1"/>
  <c r="Q33" i="1"/>
  <c r="J33" i="15" s="1"/>
  <c r="Q34" i="1"/>
  <c r="J34" i="15" s="1"/>
  <c r="Q35" i="1"/>
  <c r="J35" i="15" s="1"/>
  <c r="Q36" i="1"/>
  <c r="J36" i="15" s="1"/>
  <c r="Q37" i="1"/>
  <c r="J37" i="15" s="1"/>
  <c r="Q38" i="1"/>
  <c r="J38" i="15" s="1"/>
  <c r="Q39" i="1"/>
  <c r="J39" i="15" s="1"/>
  <c r="Q40" i="1"/>
  <c r="J40" i="15" s="1"/>
  <c r="Q41" i="1"/>
  <c r="J41" i="15" s="1"/>
  <c r="Q42" i="1"/>
  <c r="J42" i="15" s="1"/>
  <c r="Q43" i="1"/>
  <c r="J43" i="15" s="1"/>
  <c r="Q44" i="1"/>
  <c r="J44" i="15" s="1"/>
  <c r="Q45" i="1"/>
  <c r="J45" i="15" s="1"/>
  <c r="Q46" i="1"/>
  <c r="J46" i="15" s="1"/>
  <c r="Q47" i="1"/>
  <c r="J47" i="15" s="1"/>
  <c r="Q48" i="1"/>
  <c r="J48" i="15" s="1"/>
  <c r="Q49" i="1"/>
  <c r="J49" i="15" s="1"/>
  <c r="Q50" i="1"/>
  <c r="J50" i="15" s="1"/>
  <c r="Q51" i="1"/>
  <c r="J51" i="15" s="1"/>
  <c r="Q52" i="1"/>
  <c r="J52" i="15" s="1"/>
  <c r="Q53" i="1"/>
  <c r="J53" i="15" s="1"/>
  <c r="Q54" i="1"/>
  <c r="J54" i="15" s="1"/>
  <c r="Q55" i="1"/>
  <c r="J55" i="15" s="1"/>
  <c r="Q56" i="1"/>
  <c r="J56" i="15" s="1"/>
  <c r="V6" i="1"/>
  <c r="U6" i="1" s="1"/>
  <c r="M6" i="15" s="1"/>
  <c r="V7" i="1"/>
  <c r="U7" i="1" s="1"/>
  <c r="M7" i="15" s="1"/>
  <c r="V8" i="1"/>
  <c r="U8" i="1" s="1"/>
  <c r="M8" i="15" s="1"/>
  <c r="V9" i="1"/>
  <c r="U9" i="1" s="1"/>
  <c r="M9" i="15" s="1"/>
  <c r="V10" i="1"/>
  <c r="U10" i="1" s="1"/>
  <c r="M10" i="15" s="1"/>
  <c r="V11" i="1"/>
  <c r="U11" i="1" s="1"/>
  <c r="M11" i="15" s="1"/>
  <c r="V12" i="1"/>
  <c r="U12" i="1" s="1"/>
  <c r="M12" i="15" s="1"/>
  <c r="V13" i="1"/>
  <c r="U13" i="1" s="1"/>
  <c r="M13" i="15" s="1"/>
  <c r="V14" i="1"/>
  <c r="U14" i="1" s="1"/>
  <c r="M14" i="15" s="1"/>
  <c r="V15" i="1"/>
  <c r="U15" i="1" s="1"/>
  <c r="M15" i="15" s="1"/>
  <c r="V16" i="1"/>
  <c r="U16" i="1" s="1"/>
  <c r="M16" i="15" s="1"/>
  <c r="V17" i="1"/>
  <c r="U17" i="1" s="1"/>
  <c r="M17" i="15" s="1"/>
  <c r="V18" i="1"/>
  <c r="U18" i="1" s="1"/>
  <c r="M18" i="15" s="1"/>
  <c r="V19" i="1"/>
  <c r="U19" i="1" s="1"/>
  <c r="M19" i="15" s="1"/>
  <c r="V20" i="1"/>
  <c r="U20" i="1" s="1"/>
  <c r="M20" i="15" s="1"/>
  <c r="V21" i="1"/>
  <c r="U21" i="1" s="1"/>
  <c r="M21" i="15" s="1"/>
  <c r="V22" i="1"/>
  <c r="V23" i="1"/>
  <c r="U23" i="1" s="1"/>
  <c r="M23" i="15" s="1"/>
  <c r="V24" i="1"/>
  <c r="U24" i="1" s="1"/>
  <c r="M24" i="15" s="1"/>
  <c r="V25" i="1"/>
  <c r="U25" i="1" s="1"/>
  <c r="M25" i="15" s="1"/>
  <c r="V26" i="1"/>
  <c r="U26" i="1" s="1"/>
  <c r="M26" i="15" s="1"/>
  <c r="V27" i="1"/>
  <c r="V28" i="1"/>
  <c r="U28" i="1" s="1"/>
  <c r="M28" i="15" s="1"/>
  <c r="V29" i="1"/>
  <c r="U29" i="1" s="1"/>
  <c r="M29" i="15" s="1"/>
  <c r="V30" i="1"/>
  <c r="U30" i="1" s="1"/>
  <c r="M30" i="15" s="1"/>
  <c r="V31" i="1"/>
  <c r="U31" i="1" s="1"/>
  <c r="M31" i="15" s="1"/>
  <c r="V32" i="1"/>
  <c r="U32" i="1" s="1"/>
  <c r="M32" i="15" s="1"/>
  <c r="V33" i="1"/>
  <c r="U33" i="1" s="1"/>
  <c r="M33" i="15" s="1"/>
  <c r="V34" i="1"/>
  <c r="U34" i="1" s="1"/>
  <c r="M34" i="15" s="1"/>
  <c r="V35" i="1"/>
  <c r="V36" i="1"/>
  <c r="U36" i="1" s="1"/>
  <c r="M36" i="15" s="1"/>
  <c r="V37" i="1"/>
  <c r="U37" i="1" s="1"/>
  <c r="M37" i="15" s="1"/>
  <c r="V38" i="1"/>
  <c r="U38" i="1" s="1"/>
  <c r="M38" i="15" s="1"/>
  <c r="V39" i="1"/>
  <c r="U39" i="1" s="1"/>
  <c r="M39" i="15" s="1"/>
  <c r="V40" i="1"/>
  <c r="U40" i="1" s="1"/>
  <c r="M40" i="15" s="1"/>
  <c r="V41" i="1"/>
  <c r="U41" i="1" s="1"/>
  <c r="M41" i="15" s="1"/>
  <c r="V42" i="1"/>
  <c r="U42" i="1" s="1"/>
  <c r="M42" i="15" s="1"/>
  <c r="V43" i="1"/>
  <c r="V44" i="1"/>
  <c r="U44" i="1" s="1"/>
  <c r="M44" i="15" s="1"/>
  <c r="V45" i="1"/>
  <c r="U45" i="1" s="1"/>
  <c r="M45" i="15" s="1"/>
  <c r="V46" i="1"/>
  <c r="U46" i="1" s="1"/>
  <c r="M46" i="15" s="1"/>
  <c r="V47" i="1"/>
  <c r="U47" i="1" s="1"/>
  <c r="M47" i="15" s="1"/>
  <c r="V48" i="1"/>
  <c r="U48" i="1" s="1"/>
  <c r="M48" i="15" s="1"/>
  <c r="V49" i="1"/>
  <c r="U49" i="1" s="1"/>
  <c r="M49" i="15" s="1"/>
  <c r="V50" i="1"/>
  <c r="U50" i="1" s="1"/>
  <c r="M50" i="15" s="1"/>
  <c r="V51" i="1"/>
  <c r="U51" i="1" s="1"/>
  <c r="M51" i="15" s="1"/>
  <c r="V52" i="1"/>
  <c r="V53" i="1"/>
  <c r="U53" i="1" s="1"/>
  <c r="M53" i="15" s="1"/>
  <c r="V54" i="1"/>
  <c r="U54" i="1" s="1"/>
  <c r="M54" i="15" s="1"/>
  <c r="V55" i="1"/>
  <c r="U55" i="1" s="1"/>
  <c r="M55" i="15" s="1"/>
  <c r="V56" i="1"/>
  <c r="U56" i="1" s="1"/>
  <c r="M56" i="15" s="1"/>
  <c r="T6" i="1"/>
  <c r="L6" i="15" s="1"/>
  <c r="T7" i="1"/>
  <c r="L7" i="15" s="1"/>
  <c r="T8" i="1"/>
  <c r="L8" i="15" s="1"/>
  <c r="T9" i="1"/>
  <c r="L9" i="15" s="1"/>
  <c r="T10" i="1"/>
  <c r="L10" i="15" s="1"/>
  <c r="T11" i="1"/>
  <c r="L11" i="15" s="1"/>
  <c r="T12" i="1"/>
  <c r="L12" i="15" s="1"/>
  <c r="T13" i="1"/>
  <c r="L13" i="15" s="1"/>
  <c r="T14" i="1"/>
  <c r="L14" i="15" s="1"/>
  <c r="T15" i="1"/>
  <c r="L15" i="15" s="1"/>
  <c r="T16" i="1"/>
  <c r="L16" i="15" s="1"/>
  <c r="T17" i="1"/>
  <c r="L17" i="15" s="1"/>
  <c r="T18" i="1"/>
  <c r="L18" i="15" s="1"/>
  <c r="T19" i="1"/>
  <c r="L19" i="15" s="1"/>
  <c r="T20" i="1"/>
  <c r="L20" i="15" s="1"/>
  <c r="T21" i="1"/>
  <c r="L21" i="15" s="1"/>
  <c r="T22" i="1"/>
  <c r="L22" i="15" s="1"/>
  <c r="T23" i="1"/>
  <c r="L23" i="15" s="1"/>
  <c r="T24" i="1"/>
  <c r="L24" i="15" s="1"/>
  <c r="T25" i="1"/>
  <c r="L25" i="15" s="1"/>
  <c r="T26" i="1"/>
  <c r="L26" i="15" s="1"/>
  <c r="T27" i="1"/>
  <c r="L27" i="15" s="1"/>
  <c r="T28" i="1"/>
  <c r="L28" i="15" s="1"/>
  <c r="T29" i="1"/>
  <c r="L29" i="15" s="1"/>
  <c r="T30" i="1"/>
  <c r="L30" i="15" s="1"/>
  <c r="T31" i="1"/>
  <c r="L31" i="15" s="1"/>
  <c r="T32" i="1"/>
  <c r="L32" i="15" s="1"/>
  <c r="T33" i="1"/>
  <c r="L33" i="15" s="1"/>
  <c r="T34" i="1"/>
  <c r="L34" i="15" s="1"/>
  <c r="T35" i="1"/>
  <c r="L35" i="15" s="1"/>
  <c r="T36" i="1"/>
  <c r="L36" i="15" s="1"/>
  <c r="T37" i="1"/>
  <c r="L37" i="15" s="1"/>
  <c r="T38" i="1"/>
  <c r="L38" i="15" s="1"/>
  <c r="T39" i="1"/>
  <c r="L39" i="15" s="1"/>
  <c r="T40" i="1"/>
  <c r="L40" i="15" s="1"/>
  <c r="T41" i="1"/>
  <c r="L41" i="15" s="1"/>
  <c r="T42" i="1"/>
  <c r="L42" i="15" s="1"/>
  <c r="T43" i="1"/>
  <c r="L43" i="15" s="1"/>
  <c r="T44" i="1"/>
  <c r="L44" i="15" s="1"/>
  <c r="T45" i="1"/>
  <c r="L45" i="15" s="1"/>
  <c r="T46" i="1"/>
  <c r="L46" i="15" s="1"/>
  <c r="T47" i="1"/>
  <c r="L47" i="15" s="1"/>
  <c r="T48" i="1"/>
  <c r="L48" i="15" s="1"/>
  <c r="T49" i="1"/>
  <c r="L49" i="15" s="1"/>
  <c r="T50" i="1"/>
  <c r="L50" i="15" s="1"/>
  <c r="T51" i="1"/>
  <c r="L51" i="15" s="1"/>
  <c r="T52" i="1"/>
  <c r="L52" i="15" s="1"/>
  <c r="T53" i="1"/>
  <c r="L53" i="15" s="1"/>
  <c r="T54" i="1"/>
  <c r="L54" i="15" s="1"/>
  <c r="T55" i="1"/>
  <c r="L55" i="15" s="1"/>
  <c r="T56" i="1"/>
  <c r="L56" i="15" s="1"/>
  <c r="S6" i="1"/>
  <c r="R6" i="1" s="1"/>
  <c r="K6" i="15" s="1"/>
  <c r="S7" i="1"/>
  <c r="R7" i="1" s="1"/>
  <c r="K7" i="15" s="1"/>
  <c r="S8" i="1"/>
  <c r="R8" i="1" s="1"/>
  <c r="K8" i="15" s="1"/>
  <c r="S9" i="1"/>
  <c r="R9" i="1" s="1"/>
  <c r="K9" i="15" s="1"/>
  <c r="S10" i="1"/>
  <c r="R10" i="1" s="1"/>
  <c r="K10" i="15" s="1"/>
  <c r="S11" i="1"/>
  <c r="R11" i="1" s="1"/>
  <c r="K11" i="15" s="1"/>
  <c r="S12" i="1"/>
  <c r="R12" i="1" s="1"/>
  <c r="K12" i="15" s="1"/>
  <c r="S13" i="1"/>
  <c r="R13" i="1" s="1"/>
  <c r="K13" i="15" s="1"/>
  <c r="S14" i="1"/>
  <c r="R14" i="1" s="1"/>
  <c r="K14" i="15" s="1"/>
  <c r="S15" i="1"/>
  <c r="R15" i="1" s="1"/>
  <c r="K15" i="15" s="1"/>
  <c r="S16" i="1"/>
  <c r="R16" i="1" s="1"/>
  <c r="K16" i="15" s="1"/>
  <c r="S17" i="1"/>
  <c r="R17" i="1" s="1"/>
  <c r="K17" i="15" s="1"/>
  <c r="S18" i="1"/>
  <c r="R18" i="1" s="1"/>
  <c r="K18" i="15" s="1"/>
  <c r="S19" i="1"/>
  <c r="R19" i="1" s="1"/>
  <c r="K19" i="15" s="1"/>
  <c r="S20" i="1"/>
  <c r="R20" i="1" s="1"/>
  <c r="K20" i="15" s="1"/>
  <c r="S21" i="1"/>
  <c r="R21" i="1" s="1"/>
  <c r="K21" i="15" s="1"/>
  <c r="S22" i="1"/>
  <c r="S23" i="1"/>
  <c r="R23" i="1" s="1"/>
  <c r="K23" i="15" s="1"/>
  <c r="S24" i="1"/>
  <c r="R24" i="1" s="1"/>
  <c r="K24" i="15" s="1"/>
  <c r="S25" i="1"/>
  <c r="R25" i="1" s="1"/>
  <c r="K25" i="15" s="1"/>
  <c r="S26" i="1"/>
  <c r="R26" i="1" s="1"/>
  <c r="K26" i="15" s="1"/>
  <c r="S27" i="1"/>
  <c r="R27" i="1" s="1"/>
  <c r="K27" i="15" s="1"/>
  <c r="S28" i="1"/>
  <c r="R28" i="1" s="1"/>
  <c r="K28" i="15" s="1"/>
  <c r="S29" i="1"/>
  <c r="R29" i="1" s="1"/>
  <c r="K29" i="15" s="1"/>
  <c r="S30" i="1"/>
  <c r="R30" i="1" s="1"/>
  <c r="K30" i="15" s="1"/>
  <c r="S31" i="1"/>
  <c r="R31" i="1" s="1"/>
  <c r="K31" i="15" s="1"/>
  <c r="S32" i="1"/>
  <c r="R32" i="1" s="1"/>
  <c r="K32" i="15" s="1"/>
  <c r="S33" i="1"/>
  <c r="R33" i="1" s="1"/>
  <c r="K33" i="15" s="1"/>
  <c r="S34" i="1"/>
  <c r="R34" i="1" s="1"/>
  <c r="K34" i="15" s="1"/>
  <c r="S35" i="1"/>
  <c r="R35" i="1" s="1"/>
  <c r="K35" i="15" s="1"/>
  <c r="S36" i="1"/>
  <c r="R36" i="1" s="1"/>
  <c r="K36" i="15" s="1"/>
  <c r="S37" i="1"/>
  <c r="R37" i="1" s="1"/>
  <c r="K37" i="15" s="1"/>
  <c r="S38" i="1"/>
  <c r="S39" i="1"/>
  <c r="R39" i="1" s="1"/>
  <c r="K39" i="15" s="1"/>
  <c r="S40" i="1"/>
  <c r="S41" i="1"/>
  <c r="R41" i="1" s="1"/>
  <c r="K41" i="15" s="1"/>
  <c r="S42" i="1"/>
  <c r="R42" i="1" s="1"/>
  <c r="K42" i="15" s="1"/>
  <c r="S43" i="1"/>
  <c r="R43" i="1" s="1"/>
  <c r="K43" i="15" s="1"/>
  <c r="S44" i="1"/>
  <c r="R44" i="1" s="1"/>
  <c r="K44" i="15" s="1"/>
  <c r="S45" i="1"/>
  <c r="R45" i="1" s="1"/>
  <c r="K45" i="15" s="1"/>
  <c r="S46" i="1"/>
  <c r="R46" i="1" s="1"/>
  <c r="K46" i="15" s="1"/>
  <c r="S47" i="1"/>
  <c r="R47" i="1" s="1"/>
  <c r="K47" i="15" s="1"/>
  <c r="S48" i="1"/>
  <c r="R48" i="1" s="1"/>
  <c r="K48" i="15" s="1"/>
  <c r="S49" i="1"/>
  <c r="R49" i="1" s="1"/>
  <c r="K49" i="15" s="1"/>
  <c r="S50" i="1"/>
  <c r="R50" i="1" s="1"/>
  <c r="K50" i="15" s="1"/>
  <c r="S51" i="1"/>
  <c r="R51" i="1" s="1"/>
  <c r="K51" i="15" s="1"/>
  <c r="S52" i="1"/>
  <c r="S53" i="1"/>
  <c r="R53" i="1" s="1"/>
  <c r="K53" i="15" s="1"/>
  <c r="S54" i="1"/>
  <c r="R54" i="1" s="1"/>
  <c r="K54" i="15" s="1"/>
  <c r="S55" i="1"/>
  <c r="R55" i="1" s="1"/>
  <c r="K55" i="15" s="1"/>
  <c r="S56" i="1"/>
  <c r="R56" i="1" s="1"/>
  <c r="K56" i="15" s="1"/>
  <c r="V5" i="1"/>
  <c r="U5" i="1" s="1"/>
  <c r="M5" i="15" s="1"/>
  <c r="T5" i="1"/>
  <c r="L5" i="15" s="1"/>
  <c r="S5" i="1"/>
  <c r="R5" i="1" s="1"/>
  <c r="K5" i="15" s="1"/>
  <c r="Q5" i="1"/>
  <c r="J5" i="15" s="1"/>
  <c r="H56" i="1"/>
  <c r="J56" i="1" s="1"/>
  <c r="I56" i="1" s="1"/>
  <c r="E56" i="15" s="1"/>
  <c r="D56" i="1"/>
  <c r="E56" i="1" s="1"/>
  <c r="F56" i="1" s="1"/>
  <c r="C56" i="15" s="1"/>
  <c r="D22" i="1"/>
  <c r="E22" i="1" s="1"/>
  <c r="F22" i="1" s="1"/>
  <c r="C22" i="15" s="1"/>
  <c r="H22" i="1"/>
  <c r="J22" i="1" s="1"/>
  <c r="I22" i="1" s="1"/>
  <c r="E22" i="15" s="1"/>
  <c r="C6" i="1"/>
  <c r="D6" i="1" s="1"/>
  <c r="E6" i="1" s="1"/>
  <c r="F6" i="1" s="1"/>
  <c r="C6" i="15" s="1"/>
  <c r="C7" i="1"/>
  <c r="D7" i="1" s="1"/>
  <c r="E7" i="1" s="1"/>
  <c r="F7" i="1" s="1"/>
  <c r="C7" i="15" s="1"/>
  <c r="C8" i="1"/>
  <c r="D8" i="1" s="1"/>
  <c r="E8" i="1" s="1"/>
  <c r="F8" i="1" s="1"/>
  <c r="C8" i="15" s="1"/>
  <c r="C9" i="1"/>
  <c r="D9" i="1" s="1"/>
  <c r="E9" i="1" s="1"/>
  <c r="F9" i="1" s="1"/>
  <c r="C9" i="15" s="1"/>
  <c r="C10" i="1"/>
  <c r="D10" i="1" s="1"/>
  <c r="E10" i="1" s="1"/>
  <c r="F10" i="1" s="1"/>
  <c r="C10" i="15" s="1"/>
  <c r="C11" i="1"/>
  <c r="D11" i="1" s="1"/>
  <c r="E11" i="1" s="1"/>
  <c r="F11" i="1" s="1"/>
  <c r="C11" i="15" s="1"/>
  <c r="C12" i="1"/>
  <c r="D12" i="1" s="1"/>
  <c r="E12" i="1" s="1"/>
  <c r="F12" i="1" s="1"/>
  <c r="C12" i="15" s="1"/>
  <c r="C13" i="1"/>
  <c r="D13" i="1" s="1"/>
  <c r="E13" i="1" s="1"/>
  <c r="F13" i="1" s="1"/>
  <c r="C13" i="15" s="1"/>
  <c r="C14" i="1"/>
  <c r="D14" i="1" s="1"/>
  <c r="E14" i="1" s="1"/>
  <c r="F14" i="1" s="1"/>
  <c r="C14" i="15" s="1"/>
  <c r="C15" i="1"/>
  <c r="D15" i="1" s="1"/>
  <c r="E15" i="1" s="1"/>
  <c r="F15" i="1" s="1"/>
  <c r="C15" i="15" s="1"/>
  <c r="C16" i="1"/>
  <c r="D16" i="1" s="1"/>
  <c r="E16" i="1" s="1"/>
  <c r="F16" i="1" s="1"/>
  <c r="C16" i="15" s="1"/>
  <c r="C17" i="1"/>
  <c r="D17" i="1" s="1"/>
  <c r="E17" i="1" s="1"/>
  <c r="F17" i="1" s="1"/>
  <c r="C17" i="15" s="1"/>
  <c r="C18" i="1"/>
  <c r="D18" i="1" s="1"/>
  <c r="E18" i="1" s="1"/>
  <c r="F18" i="1" s="1"/>
  <c r="C18" i="15" s="1"/>
  <c r="C19" i="1"/>
  <c r="D19" i="1" s="1"/>
  <c r="E19" i="1" s="1"/>
  <c r="F19" i="1" s="1"/>
  <c r="C19" i="15" s="1"/>
  <c r="C20" i="1"/>
  <c r="D20" i="1" s="1"/>
  <c r="E20" i="1" s="1"/>
  <c r="F20" i="1" s="1"/>
  <c r="C20" i="15" s="1"/>
  <c r="C21" i="1"/>
  <c r="D21" i="1" s="1"/>
  <c r="E21" i="1" s="1"/>
  <c r="F21" i="1" s="1"/>
  <c r="C21" i="15" s="1"/>
  <c r="C23" i="1"/>
  <c r="D23" i="1" s="1"/>
  <c r="E23" i="1" s="1"/>
  <c r="C24" i="1"/>
  <c r="D24" i="1" s="1"/>
  <c r="E24" i="1" s="1"/>
  <c r="F24" i="1" s="1"/>
  <c r="C24" i="15" s="1"/>
  <c r="C25" i="1"/>
  <c r="D25" i="1" s="1"/>
  <c r="E25" i="1" s="1"/>
  <c r="F25" i="1" s="1"/>
  <c r="C25" i="15" s="1"/>
  <c r="C26" i="1"/>
  <c r="D26" i="1" s="1"/>
  <c r="E26" i="1" s="1"/>
  <c r="F26" i="1" s="1"/>
  <c r="C26" i="15" s="1"/>
  <c r="C27" i="1"/>
  <c r="D27" i="1" s="1"/>
  <c r="E27" i="1" s="1"/>
  <c r="F27" i="1" s="1"/>
  <c r="C27" i="15" s="1"/>
  <c r="C28" i="1"/>
  <c r="D28" i="1" s="1"/>
  <c r="E28" i="1" s="1"/>
  <c r="F28" i="1" s="1"/>
  <c r="C28" i="15" s="1"/>
  <c r="C29" i="1"/>
  <c r="D29" i="1" s="1"/>
  <c r="E29" i="1" s="1"/>
  <c r="F29" i="1" s="1"/>
  <c r="C29" i="15" s="1"/>
  <c r="C30" i="1"/>
  <c r="D30" i="1" s="1"/>
  <c r="E30" i="1" s="1"/>
  <c r="F30" i="1" s="1"/>
  <c r="C30" i="15" s="1"/>
  <c r="C31" i="1"/>
  <c r="D31" i="1" s="1"/>
  <c r="E31" i="1" s="1"/>
  <c r="F31" i="1" s="1"/>
  <c r="C31" i="15" s="1"/>
  <c r="C32" i="1"/>
  <c r="D32" i="1" s="1"/>
  <c r="E32" i="1" s="1"/>
  <c r="C33" i="1"/>
  <c r="D33" i="1" s="1"/>
  <c r="E33" i="1" s="1"/>
  <c r="F33" i="1" s="1"/>
  <c r="C33" i="15" s="1"/>
  <c r="C34" i="1"/>
  <c r="D34" i="1" s="1"/>
  <c r="E34" i="1" s="1"/>
  <c r="C35" i="1"/>
  <c r="D35" i="1" s="1"/>
  <c r="E35" i="1" s="1"/>
  <c r="C36" i="1"/>
  <c r="D36" i="1" s="1"/>
  <c r="E36" i="1" s="1"/>
  <c r="F36" i="1" s="1"/>
  <c r="C36" i="15" s="1"/>
  <c r="C37" i="1"/>
  <c r="D37" i="1" s="1"/>
  <c r="E37" i="1" s="1"/>
  <c r="F37" i="1" s="1"/>
  <c r="C37" i="15" s="1"/>
  <c r="C38" i="1"/>
  <c r="D38" i="1" s="1"/>
  <c r="E38" i="1" s="1"/>
  <c r="F38" i="1" s="1"/>
  <c r="C38" i="15" s="1"/>
  <c r="C39" i="1"/>
  <c r="D39" i="1" s="1"/>
  <c r="E39" i="1" s="1"/>
  <c r="C40" i="1"/>
  <c r="D40" i="1" s="1"/>
  <c r="E40" i="1" s="1"/>
  <c r="C41" i="1"/>
  <c r="D41" i="1" s="1"/>
  <c r="E41" i="1" s="1"/>
  <c r="F41" i="1" s="1"/>
  <c r="C41" i="15" s="1"/>
  <c r="C42" i="1"/>
  <c r="D42" i="1" s="1"/>
  <c r="E42" i="1" s="1"/>
  <c r="F42" i="1" s="1"/>
  <c r="C42" i="15" s="1"/>
  <c r="C43" i="1"/>
  <c r="D43" i="1" s="1"/>
  <c r="E43" i="1" s="1"/>
  <c r="F43" i="1" s="1"/>
  <c r="C43" i="15" s="1"/>
  <c r="C44" i="1"/>
  <c r="D44" i="1" s="1"/>
  <c r="E44" i="1" s="1"/>
  <c r="C45" i="1"/>
  <c r="D45" i="1" s="1"/>
  <c r="E45" i="1" s="1"/>
  <c r="F45" i="1" s="1"/>
  <c r="C45" i="15" s="1"/>
  <c r="C46" i="1"/>
  <c r="D46" i="1" s="1"/>
  <c r="E46" i="1" s="1"/>
  <c r="F46" i="1" s="1"/>
  <c r="C46" i="15" s="1"/>
  <c r="C47" i="1"/>
  <c r="D47" i="1" s="1"/>
  <c r="E47" i="1" s="1"/>
  <c r="F47" i="1" s="1"/>
  <c r="C47" i="15" s="1"/>
  <c r="C48" i="1"/>
  <c r="D48" i="1" s="1"/>
  <c r="E48" i="1" s="1"/>
  <c r="C49" i="1"/>
  <c r="D49" i="1" s="1"/>
  <c r="E49" i="1" s="1"/>
  <c r="F49" i="1" s="1"/>
  <c r="C49" i="15" s="1"/>
  <c r="C50" i="1"/>
  <c r="D50" i="1" s="1"/>
  <c r="E50" i="1" s="1"/>
  <c r="F50" i="1" s="1"/>
  <c r="C50" i="15" s="1"/>
  <c r="C51" i="1"/>
  <c r="D51" i="1" s="1"/>
  <c r="E51" i="1" s="1"/>
  <c r="F51" i="1" s="1"/>
  <c r="C51" i="15" s="1"/>
  <c r="C52" i="1"/>
  <c r="D52" i="1" s="1"/>
  <c r="E52" i="1" s="1"/>
  <c r="F52" i="1" s="1"/>
  <c r="C52" i="15" s="1"/>
  <c r="C53" i="1"/>
  <c r="D53" i="1" s="1"/>
  <c r="E53" i="1" s="1"/>
  <c r="F53" i="1" s="1"/>
  <c r="C53" i="15" s="1"/>
  <c r="C54" i="1"/>
  <c r="D54" i="1" s="1"/>
  <c r="E54" i="1" s="1"/>
  <c r="F54" i="1" s="1"/>
  <c r="C54" i="15" s="1"/>
  <c r="C55" i="1"/>
  <c r="D55" i="1" s="1"/>
  <c r="E55" i="1" s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" i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 s="1"/>
  <c r="C72" i="3"/>
  <c r="C73" i="3"/>
  <c r="C74" i="3"/>
  <c r="C75" i="3" s="1"/>
  <c r="C76" i="3"/>
  <c r="C77" i="3"/>
  <c r="C78" i="3"/>
  <c r="C79" i="3" s="1"/>
  <c r="C80" i="3"/>
  <c r="C81" i="3"/>
  <c r="C82" i="3"/>
  <c r="C83" i="3" s="1"/>
  <c r="C84" i="3"/>
  <c r="C85" i="3"/>
  <c r="C86" i="3"/>
  <c r="C87" i="3" s="1"/>
  <c r="C88" i="3"/>
  <c r="C89" i="3"/>
  <c r="C90" i="3"/>
  <c r="C91" i="3" s="1"/>
  <c r="C92" i="3"/>
  <c r="C93" i="3"/>
  <c r="C94" i="3"/>
  <c r="C95" i="3" s="1"/>
  <c r="C96" i="3"/>
  <c r="C97" i="3"/>
  <c r="C98" i="3"/>
  <c r="C99" i="3" s="1"/>
  <c r="C100" i="3"/>
  <c r="C101" i="3"/>
  <c r="C102" i="3"/>
  <c r="C103" i="3"/>
  <c r="C2" i="3"/>
  <c r="C1" i="3"/>
  <c r="C5" i="1"/>
  <c r="D5" i="1" s="1"/>
  <c r="E5" i="1" s="1"/>
  <c r="F5" i="1" s="1"/>
  <c r="C5" i="15" s="1"/>
  <c r="X12" i="1" l="1"/>
  <c r="O12" i="15" s="1"/>
  <c r="AA30" i="1"/>
  <c r="Q30" i="15" s="1"/>
  <c r="D30" i="14"/>
  <c r="AA25" i="1"/>
  <c r="Q25" i="15" s="1"/>
  <c r="D25" i="14"/>
  <c r="C95" i="12"/>
  <c r="E95" i="12"/>
  <c r="H5" i="1"/>
  <c r="J5" i="1" s="1"/>
  <c r="I5" i="1" s="1"/>
  <c r="E5" i="15" s="1"/>
  <c r="D5" i="15"/>
  <c r="H52" i="1"/>
  <c r="J52" i="1" s="1"/>
  <c r="I52" i="1" s="1"/>
  <c r="E52" i="15" s="1"/>
  <c r="D52" i="15"/>
  <c r="H44" i="1"/>
  <c r="J44" i="1" s="1"/>
  <c r="D44" i="15"/>
  <c r="H32" i="1"/>
  <c r="J32" i="1" s="1"/>
  <c r="I32" i="1" s="1"/>
  <c r="E32" i="15" s="1"/>
  <c r="D32" i="15"/>
  <c r="H19" i="1"/>
  <c r="J19" i="1" s="1"/>
  <c r="I19" i="1" s="1"/>
  <c r="E19" i="15" s="1"/>
  <c r="D19" i="15"/>
  <c r="H7" i="1"/>
  <c r="J7" i="1" s="1"/>
  <c r="I7" i="1" s="1"/>
  <c r="E7" i="15" s="1"/>
  <c r="D7" i="15"/>
  <c r="H47" i="1"/>
  <c r="J47" i="1" s="1"/>
  <c r="I47" i="1" s="1"/>
  <c r="E47" i="15" s="1"/>
  <c r="R105" i="15" s="1"/>
  <c r="D47" i="15"/>
  <c r="H39" i="1"/>
  <c r="J39" i="1" s="1"/>
  <c r="I39" i="1" s="1"/>
  <c r="E39" i="15" s="1"/>
  <c r="D39" i="15"/>
  <c r="H23" i="1"/>
  <c r="J23" i="1" s="1"/>
  <c r="I23" i="1" s="1"/>
  <c r="E23" i="15" s="1"/>
  <c r="D23" i="15"/>
  <c r="H10" i="1"/>
  <c r="J10" i="1" s="1"/>
  <c r="I10" i="1" s="1"/>
  <c r="E10" i="15" s="1"/>
  <c r="D10" i="15"/>
  <c r="F32" i="1"/>
  <c r="C32" i="15" s="1"/>
  <c r="B114" i="15"/>
  <c r="R114" i="15"/>
  <c r="AH114" i="15"/>
  <c r="M114" i="15"/>
  <c r="V114" i="15"/>
  <c r="C114" i="15"/>
  <c r="AC114" i="15"/>
  <c r="O114" i="15"/>
  <c r="AJ114" i="15"/>
  <c r="U114" i="15"/>
  <c r="G114" i="15"/>
  <c r="Q114" i="15"/>
  <c r="F114" i="15"/>
  <c r="Z114" i="15"/>
  <c r="H114" i="15"/>
  <c r="AI114" i="15"/>
  <c r="T114" i="15"/>
  <c r="E114" i="15"/>
  <c r="AA114" i="15"/>
  <c r="AB114" i="15"/>
  <c r="AM114" i="15"/>
  <c r="J114" i="15"/>
  <c r="AD114" i="15"/>
  <c r="S114" i="15"/>
  <c r="D114" i="15"/>
  <c r="Y114" i="15"/>
  <c r="K114" i="15"/>
  <c r="AF114" i="15"/>
  <c r="L114" i="15"/>
  <c r="W114" i="15"/>
  <c r="N114" i="15"/>
  <c r="AL114" i="15"/>
  <c r="X114" i="15"/>
  <c r="I114" i="15"/>
  <c r="AE114" i="15"/>
  <c r="P114" i="15"/>
  <c r="AK114" i="15"/>
  <c r="AG114" i="15"/>
  <c r="H50" i="1"/>
  <c r="J50" i="1" s="1"/>
  <c r="I50" i="1" s="1"/>
  <c r="E50" i="15" s="1"/>
  <c r="D50" i="15"/>
  <c r="H42" i="1"/>
  <c r="J42" i="1" s="1"/>
  <c r="I42" i="1" s="1"/>
  <c r="E42" i="15" s="1"/>
  <c r="D42" i="15"/>
  <c r="H34" i="1"/>
  <c r="J34" i="1" s="1"/>
  <c r="I34" i="1" s="1"/>
  <c r="E34" i="15" s="1"/>
  <c r="D34" i="15"/>
  <c r="H26" i="1"/>
  <c r="J26" i="1" s="1"/>
  <c r="I26" i="1" s="1"/>
  <c r="E26" i="15" s="1"/>
  <c r="D26" i="15"/>
  <c r="Q84" i="15" s="1"/>
  <c r="H17" i="1"/>
  <c r="J17" i="1" s="1"/>
  <c r="I17" i="1" s="1"/>
  <c r="E17" i="15" s="1"/>
  <c r="D17" i="15"/>
  <c r="H9" i="1"/>
  <c r="J9" i="1" s="1"/>
  <c r="I9" i="1" s="1"/>
  <c r="E9" i="15" s="1"/>
  <c r="D9" i="15"/>
  <c r="F55" i="1"/>
  <c r="C55" i="15" s="1"/>
  <c r="B105" i="15"/>
  <c r="AM105" i="15"/>
  <c r="G105" i="15"/>
  <c r="H105" i="15"/>
  <c r="I105" i="15"/>
  <c r="P105" i="15"/>
  <c r="L105" i="15"/>
  <c r="AI105" i="15"/>
  <c r="W105" i="15"/>
  <c r="C105" i="15"/>
  <c r="K105" i="15"/>
  <c r="N105" i="15"/>
  <c r="O105" i="15"/>
  <c r="AG105" i="15"/>
  <c r="X105" i="15"/>
  <c r="AF105" i="15"/>
  <c r="F39" i="1"/>
  <c r="C39" i="15" s="1"/>
  <c r="F23" i="1"/>
  <c r="C23" i="15" s="1"/>
  <c r="U27" i="1"/>
  <c r="M27" i="15" s="1"/>
  <c r="H53" i="1"/>
  <c r="J53" i="1" s="1"/>
  <c r="I53" i="1" s="1"/>
  <c r="E53" i="15" s="1"/>
  <c r="D53" i="15"/>
  <c r="H49" i="1"/>
  <c r="J49" i="1" s="1"/>
  <c r="I49" i="1" s="1"/>
  <c r="E49" i="15" s="1"/>
  <c r="D49" i="15"/>
  <c r="H45" i="1"/>
  <c r="J45" i="1" s="1"/>
  <c r="I45" i="1" s="1"/>
  <c r="E45" i="15" s="1"/>
  <c r="D45" i="15"/>
  <c r="H41" i="1"/>
  <c r="J41" i="1" s="1"/>
  <c r="I41" i="1" s="1"/>
  <c r="E41" i="15" s="1"/>
  <c r="D41" i="15"/>
  <c r="H37" i="1"/>
  <c r="J37" i="1" s="1"/>
  <c r="I37" i="1" s="1"/>
  <c r="E37" i="15" s="1"/>
  <c r="D37" i="15"/>
  <c r="H33" i="1"/>
  <c r="J33" i="1" s="1"/>
  <c r="I33" i="1" s="1"/>
  <c r="E33" i="15" s="1"/>
  <c r="D33" i="15"/>
  <c r="H29" i="1"/>
  <c r="J29" i="1" s="1"/>
  <c r="I29" i="1" s="1"/>
  <c r="E29" i="15" s="1"/>
  <c r="D29" i="15"/>
  <c r="H25" i="1"/>
  <c r="J25" i="1" s="1"/>
  <c r="I25" i="1" s="1"/>
  <c r="E25" i="15" s="1"/>
  <c r="D25" i="15"/>
  <c r="H20" i="1"/>
  <c r="J20" i="1" s="1"/>
  <c r="I20" i="1" s="1"/>
  <c r="E20" i="15" s="1"/>
  <c r="D20" i="15"/>
  <c r="H16" i="1"/>
  <c r="J16" i="1" s="1"/>
  <c r="I16" i="1" s="1"/>
  <c r="E16" i="15" s="1"/>
  <c r="D16" i="15"/>
  <c r="H12" i="1"/>
  <c r="J12" i="1" s="1"/>
  <c r="I12" i="1" s="1"/>
  <c r="E12" i="15" s="1"/>
  <c r="D12" i="15"/>
  <c r="H8" i="1"/>
  <c r="J8" i="1" s="1"/>
  <c r="I8" i="1" s="1"/>
  <c r="E8" i="15" s="1"/>
  <c r="D8" i="15"/>
  <c r="F34" i="1"/>
  <c r="C34" i="15" s="1"/>
  <c r="AC84" i="15"/>
  <c r="I84" i="15"/>
  <c r="AG84" i="15"/>
  <c r="M84" i="15"/>
  <c r="Y84" i="15"/>
  <c r="J84" i="15"/>
  <c r="Z84" i="15"/>
  <c r="C84" i="15"/>
  <c r="S84" i="15"/>
  <c r="AI84" i="15"/>
  <c r="L84" i="15"/>
  <c r="AB84" i="15"/>
  <c r="B84" i="15"/>
  <c r="R84" i="15"/>
  <c r="AH84" i="15"/>
  <c r="K84" i="15"/>
  <c r="AA84" i="15"/>
  <c r="D84" i="15"/>
  <c r="T84" i="15"/>
  <c r="AJ84" i="15"/>
  <c r="F84" i="15"/>
  <c r="AL84" i="15"/>
  <c r="AE84" i="15"/>
  <c r="X84" i="15"/>
  <c r="AK84" i="15"/>
  <c r="N84" i="15"/>
  <c r="G84" i="15"/>
  <c r="AM84" i="15"/>
  <c r="AF84" i="15"/>
  <c r="V84" i="15"/>
  <c r="O84" i="15"/>
  <c r="H84" i="15"/>
  <c r="E84" i="15"/>
  <c r="AD84" i="15"/>
  <c r="W84" i="15"/>
  <c r="P84" i="15"/>
  <c r="U84" i="15"/>
  <c r="AI75" i="15"/>
  <c r="C75" i="15"/>
  <c r="D75" i="15"/>
  <c r="T75" i="15"/>
  <c r="AJ75" i="15"/>
  <c r="Q75" i="15"/>
  <c r="AG75" i="15"/>
  <c r="J75" i="15"/>
  <c r="Z75" i="15"/>
  <c r="G75" i="15"/>
  <c r="AA75" i="15"/>
  <c r="S75" i="15"/>
  <c r="H75" i="15"/>
  <c r="X75" i="15"/>
  <c r="E75" i="15"/>
  <c r="U75" i="15"/>
  <c r="AK75" i="15"/>
  <c r="N75" i="15"/>
  <c r="AD75" i="15"/>
  <c r="W75" i="15"/>
  <c r="O75" i="15"/>
  <c r="L75" i="15"/>
  <c r="AB75" i="15"/>
  <c r="I75" i="15"/>
  <c r="Y75" i="15"/>
  <c r="B75" i="15"/>
  <c r="R75" i="15"/>
  <c r="AH75" i="15"/>
  <c r="AM75" i="15"/>
  <c r="AE75" i="15"/>
  <c r="P75" i="15"/>
  <c r="AF75" i="15"/>
  <c r="M75" i="15"/>
  <c r="AC75" i="15"/>
  <c r="F75" i="15"/>
  <c r="V75" i="15"/>
  <c r="AL75" i="15"/>
  <c r="K75" i="15"/>
  <c r="AI67" i="15"/>
  <c r="S67" i="15"/>
  <c r="P67" i="15"/>
  <c r="AF67" i="15"/>
  <c r="M67" i="15"/>
  <c r="AC67" i="15"/>
  <c r="F67" i="15"/>
  <c r="V67" i="15"/>
  <c r="AL67" i="15"/>
  <c r="K67" i="15"/>
  <c r="AA67" i="15"/>
  <c r="D67" i="15"/>
  <c r="T67" i="15"/>
  <c r="AJ67" i="15"/>
  <c r="Q67" i="15"/>
  <c r="AG67" i="15"/>
  <c r="J67" i="15"/>
  <c r="Z67" i="15"/>
  <c r="G67" i="15"/>
  <c r="H67" i="15"/>
  <c r="X67" i="15"/>
  <c r="E67" i="15"/>
  <c r="U67" i="15"/>
  <c r="AK67" i="15"/>
  <c r="N67" i="15"/>
  <c r="AD67" i="15"/>
  <c r="W67" i="15"/>
  <c r="O67" i="15"/>
  <c r="AH67" i="15"/>
  <c r="AE67" i="15"/>
  <c r="L67" i="15"/>
  <c r="AB67" i="15"/>
  <c r="I67" i="15"/>
  <c r="Y67" i="15"/>
  <c r="B67" i="15"/>
  <c r="R67" i="15"/>
  <c r="AM67" i="15"/>
  <c r="C67" i="15"/>
  <c r="R52" i="1"/>
  <c r="K52" i="15" s="1"/>
  <c r="R40" i="1"/>
  <c r="K40" i="15" s="1"/>
  <c r="U22" i="1"/>
  <c r="M22" i="15" s="1"/>
  <c r="L45" i="1"/>
  <c r="G45" i="15" s="1"/>
  <c r="L41" i="1"/>
  <c r="G41" i="15" s="1"/>
  <c r="AB99" i="15" s="1"/>
  <c r="L37" i="1"/>
  <c r="G37" i="15" s="1"/>
  <c r="L33" i="1"/>
  <c r="G33" i="15" s="1"/>
  <c r="O45" i="1"/>
  <c r="I45" i="15" s="1"/>
  <c r="O37" i="1"/>
  <c r="I37" i="15" s="1"/>
  <c r="O33" i="1"/>
  <c r="I33" i="15" s="1"/>
  <c r="X42" i="1"/>
  <c r="O42" i="15" s="1"/>
  <c r="X38" i="1"/>
  <c r="O38" i="15" s="1"/>
  <c r="X6" i="1"/>
  <c r="O6" i="15" s="1"/>
  <c r="AA11" i="1"/>
  <c r="Q11" i="15" s="1"/>
  <c r="C32" i="12"/>
  <c r="C87" i="12"/>
  <c r="D42" i="14"/>
  <c r="D38" i="14"/>
  <c r="D26" i="14"/>
  <c r="D22" i="14"/>
  <c r="D18" i="14"/>
  <c r="G26" i="14"/>
  <c r="G18" i="14"/>
  <c r="F4" i="1"/>
  <c r="C4" i="15" s="1"/>
  <c r="C80" i="12"/>
  <c r="E85" i="12"/>
  <c r="D37" i="14"/>
  <c r="D17" i="14"/>
  <c r="F63" i="15"/>
  <c r="V63" i="15"/>
  <c r="O63" i="15"/>
  <c r="AE63" i="15"/>
  <c r="L63" i="15"/>
  <c r="AB63" i="15"/>
  <c r="AJ63" i="15"/>
  <c r="AK63" i="15"/>
  <c r="AL63" i="15"/>
  <c r="J63" i="15"/>
  <c r="S63" i="15"/>
  <c r="AI63" i="15"/>
  <c r="AF63" i="15"/>
  <c r="I63" i="15"/>
  <c r="C63" i="15"/>
  <c r="P63" i="15"/>
  <c r="E63" i="15"/>
  <c r="Z63" i="15"/>
  <c r="N63" i="15"/>
  <c r="G63" i="15"/>
  <c r="W63" i="15"/>
  <c r="D63" i="15"/>
  <c r="T63" i="15"/>
  <c r="Q63" i="15"/>
  <c r="U63" i="15"/>
  <c r="Y63" i="15"/>
  <c r="AH63" i="15"/>
  <c r="R63" i="15"/>
  <c r="AA63" i="15"/>
  <c r="H63" i="15"/>
  <c r="AC63" i="15"/>
  <c r="AG63" i="15"/>
  <c r="B63" i="15"/>
  <c r="K63" i="15"/>
  <c r="X63" i="15"/>
  <c r="AD63" i="15"/>
  <c r="AM63" i="15"/>
  <c r="M63" i="15"/>
  <c r="H48" i="1"/>
  <c r="J48" i="1" s="1"/>
  <c r="I48" i="1" s="1"/>
  <c r="E48" i="15" s="1"/>
  <c r="D48" i="15"/>
  <c r="H28" i="1"/>
  <c r="J28" i="1" s="1"/>
  <c r="I28" i="1" s="1"/>
  <c r="E28" i="15" s="1"/>
  <c r="Q86" i="15" s="1"/>
  <c r="D28" i="15"/>
  <c r="H24" i="1"/>
  <c r="J24" i="1" s="1"/>
  <c r="I24" i="1" s="1"/>
  <c r="E24" i="15" s="1"/>
  <c r="D24" i="15"/>
  <c r="H11" i="1"/>
  <c r="J11" i="1" s="1"/>
  <c r="I11" i="1" s="1"/>
  <c r="E11" i="15" s="1"/>
  <c r="D11" i="15"/>
  <c r="Z99" i="15"/>
  <c r="G99" i="15"/>
  <c r="AC99" i="15"/>
  <c r="O99" i="15"/>
  <c r="N99" i="15"/>
  <c r="AD99" i="15"/>
  <c r="M99" i="15"/>
  <c r="AI99" i="15"/>
  <c r="AA99" i="15"/>
  <c r="B99" i="15"/>
  <c r="Q99" i="15"/>
  <c r="AM99" i="15"/>
  <c r="Y99" i="15"/>
  <c r="AK99" i="15"/>
  <c r="V99" i="15"/>
  <c r="AL99" i="15"/>
  <c r="X99" i="15"/>
  <c r="I99" i="15"/>
  <c r="K99" i="15"/>
  <c r="H43" i="1"/>
  <c r="J43" i="1" s="1"/>
  <c r="I43" i="1" s="1"/>
  <c r="E43" i="15" s="1"/>
  <c r="D43" i="15"/>
  <c r="H31" i="1"/>
  <c r="J31" i="1" s="1"/>
  <c r="I31" i="1" s="1"/>
  <c r="E31" i="15" s="1"/>
  <c r="D31" i="15"/>
  <c r="H18" i="1"/>
  <c r="J18" i="1" s="1"/>
  <c r="I18" i="1" s="1"/>
  <c r="E18" i="15" s="1"/>
  <c r="D18" i="15"/>
  <c r="H6" i="1"/>
  <c r="J6" i="1" s="1"/>
  <c r="I6" i="1" s="1"/>
  <c r="E6" i="15" s="1"/>
  <c r="D6" i="15"/>
  <c r="F40" i="1"/>
  <c r="C40" i="15" s="1"/>
  <c r="U86" i="15"/>
  <c r="AM86" i="15"/>
  <c r="H86" i="15"/>
  <c r="C86" i="15"/>
  <c r="Y86" i="15"/>
  <c r="B86" i="15"/>
  <c r="R86" i="15"/>
  <c r="AH86" i="15"/>
  <c r="AA86" i="15"/>
  <c r="R38" i="1"/>
  <c r="K38" i="15" s="1"/>
  <c r="R22" i="1"/>
  <c r="K22" i="15" s="1"/>
  <c r="U52" i="1"/>
  <c r="M52" i="15" s="1"/>
  <c r="L35" i="1"/>
  <c r="G35" i="15" s="1"/>
  <c r="L23" i="1"/>
  <c r="G23" i="15" s="1"/>
  <c r="L19" i="1"/>
  <c r="G19" i="15" s="1"/>
  <c r="O35" i="1"/>
  <c r="I35" i="15" s="1"/>
  <c r="O27" i="1"/>
  <c r="I27" i="15" s="1"/>
  <c r="O19" i="1"/>
  <c r="I19" i="15" s="1"/>
  <c r="X40" i="1"/>
  <c r="O40" i="15" s="1"/>
  <c r="AA42" i="1"/>
  <c r="Q42" i="15" s="1"/>
  <c r="AA34" i="1"/>
  <c r="Q34" i="15" s="1"/>
  <c r="G45" i="14"/>
  <c r="G49" i="14"/>
  <c r="C24" i="12"/>
  <c r="E21" i="12"/>
  <c r="E70" i="12"/>
  <c r="E102" i="12"/>
  <c r="D40" i="14"/>
  <c r="G40" i="14"/>
  <c r="AA22" i="1"/>
  <c r="Q22" i="15" s="1"/>
  <c r="AA6" i="1"/>
  <c r="Q6" i="15" s="1"/>
  <c r="H40" i="1"/>
  <c r="J40" i="1" s="1"/>
  <c r="I40" i="1" s="1"/>
  <c r="E40" i="15" s="1"/>
  <c r="D40" i="15"/>
  <c r="H36" i="1"/>
  <c r="J36" i="1" s="1"/>
  <c r="I36" i="1" s="1"/>
  <c r="E36" i="15" s="1"/>
  <c r="D36" i="15"/>
  <c r="C94" i="15" s="1"/>
  <c r="H15" i="1"/>
  <c r="J15" i="1" s="1"/>
  <c r="I15" i="1" s="1"/>
  <c r="E15" i="15" s="1"/>
  <c r="D15" i="15"/>
  <c r="L111" i="15"/>
  <c r="AB111" i="15"/>
  <c r="I111" i="15"/>
  <c r="Y111" i="15"/>
  <c r="B111" i="15"/>
  <c r="R111" i="15"/>
  <c r="AH111" i="15"/>
  <c r="AI111" i="15"/>
  <c r="K111" i="15"/>
  <c r="P111" i="15"/>
  <c r="AF111" i="15"/>
  <c r="M111" i="15"/>
  <c r="AC111" i="15"/>
  <c r="F111" i="15"/>
  <c r="V111" i="15"/>
  <c r="AL111" i="15"/>
  <c r="G111" i="15"/>
  <c r="AA111" i="15"/>
  <c r="D111" i="15"/>
  <c r="T111" i="15"/>
  <c r="AJ111" i="15"/>
  <c r="Q111" i="15"/>
  <c r="AG111" i="15"/>
  <c r="J111" i="15"/>
  <c r="Z111" i="15"/>
  <c r="C111" i="15"/>
  <c r="W111" i="15"/>
  <c r="O111" i="15"/>
  <c r="H111" i="15"/>
  <c r="X111" i="15"/>
  <c r="E111" i="15"/>
  <c r="U111" i="15"/>
  <c r="AK111" i="15"/>
  <c r="N111" i="15"/>
  <c r="AD111" i="15"/>
  <c r="S111" i="15"/>
  <c r="AM111" i="15"/>
  <c r="AE111" i="15"/>
  <c r="AM87" i="15"/>
  <c r="AE87" i="15"/>
  <c r="O87" i="15"/>
  <c r="G87" i="15"/>
  <c r="K87" i="15"/>
  <c r="AA87" i="15"/>
  <c r="W87" i="15"/>
  <c r="P87" i="15"/>
  <c r="AF87" i="15"/>
  <c r="M87" i="15"/>
  <c r="AC87" i="15"/>
  <c r="F87" i="15"/>
  <c r="V87" i="15"/>
  <c r="AL87" i="15"/>
  <c r="H87" i="15"/>
  <c r="X87" i="15"/>
  <c r="E87" i="15"/>
  <c r="U87" i="15"/>
  <c r="AK87" i="15"/>
  <c r="N87" i="15"/>
  <c r="AD87" i="15"/>
  <c r="L87" i="15"/>
  <c r="AB87" i="15"/>
  <c r="I87" i="15"/>
  <c r="Y87" i="15"/>
  <c r="B87" i="15"/>
  <c r="R87" i="15"/>
  <c r="AH87" i="15"/>
  <c r="AJ87" i="15"/>
  <c r="Z87" i="15"/>
  <c r="Q87" i="15"/>
  <c r="D87" i="15"/>
  <c r="AG87" i="15"/>
  <c r="S87" i="15"/>
  <c r="T87" i="15"/>
  <c r="J87" i="15"/>
  <c r="AI87" i="15"/>
  <c r="C87" i="15"/>
  <c r="AG70" i="15"/>
  <c r="J70" i="15"/>
  <c r="Z70" i="15"/>
  <c r="C70" i="15"/>
  <c r="S70" i="15"/>
  <c r="AI70" i="15"/>
  <c r="L70" i="15"/>
  <c r="AB70" i="15"/>
  <c r="U70" i="15"/>
  <c r="M70" i="15"/>
  <c r="N70" i="15"/>
  <c r="AD70" i="15"/>
  <c r="G70" i="15"/>
  <c r="W70" i="15"/>
  <c r="AM70" i="15"/>
  <c r="P70" i="15"/>
  <c r="AF70" i="15"/>
  <c r="AK70" i="15"/>
  <c r="AC70" i="15"/>
  <c r="B70" i="15"/>
  <c r="R70" i="15"/>
  <c r="AH70" i="15"/>
  <c r="K70" i="15"/>
  <c r="AA70" i="15"/>
  <c r="D70" i="15"/>
  <c r="T70" i="15"/>
  <c r="AJ70" i="15"/>
  <c r="I70" i="15"/>
  <c r="F70" i="15"/>
  <c r="V70" i="15"/>
  <c r="AL70" i="15"/>
  <c r="O70" i="15"/>
  <c r="AE70" i="15"/>
  <c r="H70" i="15"/>
  <c r="X70" i="15"/>
  <c r="E70" i="15"/>
  <c r="Y70" i="15"/>
  <c r="Q70" i="15"/>
  <c r="O4" i="15"/>
  <c r="H55" i="1"/>
  <c r="J55" i="1" s="1"/>
  <c r="I55" i="1" s="1"/>
  <c r="E55" i="15" s="1"/>
  <c r="D55" i="15"/>
  <c r="H51" i="1"/>
  <c r="J51" i="1" s="1"/>
  <c r="I51" i="1" s="1"/>
  <c r="E51" i="15" s="1"/>
  <c r="D51" i="15"/>
  <c r="H35" i="1"/>
  <c r="J35" i="1" s="1"/>
  <c r="I35" i="1" s="1"/>
  <c r="E35" i="15" s="1"/>
  <c r="D35" i="15"/>
  <c r="H27" i="1"/>
  <c r="J27" i="1" s="1"/>
  <c r="I27" i="1" s="1"/>
  <c r="E27" i="15" s="1"/>
  <c r="I85" i="15" s="1"/>
  <c r="D27" i="15"/>
  <c r="H14" i="1"/>
  <c r="J14" i="1" s="1"/>
  <c r="I14" i="1" s="1"/>
  <c r="E14" i="15" s="1"/>
  <c r="D14" i="15"/>
  <c r="F48" i="1"/>
  <c r="C48" i="15" s="1"/>
  <c r="AK94" i="15"/>
  <c r="U94" i="15"/>
  <c r="E94" i="15"/>
  <c r="H94" i="15"/>
  <c r="F94" i="15"/>
  <c r="AL94" i="15"/>
  <c r="Z94" i="15"/>
  <c r="AC94" i="15"/>
  <c r="M94" i="15"/>
  <c r="N94" i="15"/>
  <c r="Y94" i="15"/>
  <c r="I94" i="15"/>
  <c r="AB94" i="15"/>
  <c r="L94" i="15"/>
  <c r="V94" i="15"/>
  <c r="AH94" i="15"/>
  <c r="T94" i="15"/>
  <c r="AG94" i="15"/>
  <c r="AD94" i="15"/>
  <c r="Q94" i="15"/>
  <c r="AJ94" i="15"/>
  <c r="AE94" i="15"/>
  <c r="O94" i="15"/>
  <c r="AM94" i="15"/>
  <c r="G94" i="15"/>
  <c r="AA94" i="15"/>
  <c r="S94" i="15"/>
  <c r="K94" i="15"/>
  <c r="I82" i="15"/>
  <c r="F82" i="15"/>
  <c r="AE82" i="15"/>
  <c r="AD82" i="15"/>
  <c r="P82" i="15"/>
  <c r="AA82" i="15"/>
  <c r="AI82" i="15"/>
  <c r="D82" i="15"/>
  <c r="S82" i="15"/>
  <c r="G69" i="15"/>
  <c r="AM69" i="15"/>
  <c r="W69" i="15"/>
  <c r="L69" i="15"/>
  <c r="AB69" i="15"/>
  <c r="I69" i="15"/>
  <c r="Y69" i="15"/>
  <c r="B69" i="15"/>
  <c r="R69" i="15"/>
  <c r="AH69" i="15"/>
  <c r="O69" i="15"/>
  <c r="AI69" i="15"/>
  <c r="P69" i="15"/>
  <c r="AF69" i="15"/>
  <c r="M69" i="15"/>
  <c r="AC69" i="15"/>
  <c r="F69" i="15"/>
  <c r="V69" i="15"/>
  <c r="AL69" i="15"/>
  <c r="AE69" i="15"/>
  <c r="D69" i="15"/>
  <c r="T69" i="15"/>
  <c r="AJ69" i="15"/>
  <c r="Q69" i="15"/>
  <c r="AG69" i="15"/>
  <c r="J69" i="15"/>
  <c r="Z69" i="15"/>
  <c r="K69" i="15"/>
  <c r="C69" i="15"/>
  <c r="H69" i="15"/>
  <c r="X69" i="15"/>
  <c r="E69" i="15"/>
  <c r="U69" i="15"/>
  <c r="AK69" i="15"/>
  <c r="N69" i="15"/>
  <c r="AD69" i="15"/>
  <c r="AA69" i="15"/>
  <c r="S69" i="15"/>
  <c r="H54" i="1"/>
  <c r="J54" i="1" s="1"/>
  <c r="I54" i="1" s="1"/>
  <c r="E54" i="15" s="1"/>
  <c r="D54" i="15"/>
  <c r="H46" i="1"/>
  <c r="J46" i="1" s="1"/>
  <c r="I46" i="1" s="1"/>
  <c r="E46" i="15" s="1"/>
  <c r="D46" i="15"/>
  <c r="H38" i="1"/>
  <c r="J38" i="1" s="1"/>
  <c r="I38" i="1" s="1"/>
  <c r="E38" i="15" s="1"/>
  <c r="D38" i="15"/>
  <c r="H30" i="1"/>
  <c r="J30" i="1" s="1"/>
  <c r="I30" i="1" s="1"/>
  <c r="E30" i="15" s="1"/>
  <c r="D30" i="15"/>
  <c r="H21" i="1"/>
  <c r="J21" i="1" s="1"/>
  <c r="I21" i="1" s="1"/>
  <c r="E21" i="15" s="1"/>
  <c r="D21" i="15"/>
  <c r="H13" i="1"/>
  <c r="J13" i="1" s="1"/>
  <c r="I13" i="1" s="1"/>
  <c r="E13" i="15" s="1"/>
  <c r="D13" i="15"/>
  <c r="F35" i="1"/>
  <c r="C35" i="15" s="1"/>
  <c r="AI85" i="15"/>
  <c r="X85" i="15"/>
  <c r="M76" i="15"/>
  <c r="AC76" i="15"/>
  <c r="B76" i="15"/>
  <c r="R76" i="15"/>
  <c r="AH76" i="15"/>
  <c r="K76" i="15"/>
  <c r="AA76" i="15"/>
  <c r="D76" i="15"/>
  <c r="T76" i="15"/>
  <c r="AJ76" i="15"/>
  <c r="U76" i="15"/>
  <c r="F76" i="15"/>
  <c r="V76" i="15"/>
  <c r="AL76" i="15"/>
  <c r="O76" i="15"/>
  <c r="AE76" i="15"/>
  <c r="H76" i="15"/>
  <c r="X76" i="15"/>
  <c r="Q76" i="15"/>
  <c r="AK76" i="15"/>
  <c r="J76" i="15"/>
  <c r="Z76" i="15"/>
  <c r="C76" i="15"/>
  <c r="S76" i="15"/>
  <c r="AI76" i="15"/>
  <c r="L76" i="15"/>
  <c r="AB76" i="15"/>
  <c r="AG76" i="15"/>
  <c r="I76" i="15"/>
  <c r="N76" i="15"/>
  <c r="AD76" i="15"/>
  <c r="G76" i="15"/>
  <c r="W76" i="15"/>
  <c r="AM76" i="15"/>
  <c r="P76" i="15"/>
  <c r="AF76" i="15"/>
  <c r="E76" i="15"/>
  <c r="Y76" i="15"/>
  <c r="M68" i="15"/>
  <c r="N68" i="15"/>
  <c r="AD68" i="15"/>
  <c r="G68" i="15"/>
  <c r="W68" i="15"/>
  <c r="AM68" i="15"/>
  <c r="P68" i="15"/>
  <c r="AF68" i="15"/>
  <c r="E68" i="15"/>
  <c r="Y68" i="15"/>
  <c r="AC68" i="15"/>
  <c r="B68" i="15"/>
  <c r="R68" i="15"/>
  <c r="AH68" i="15"/>
  <c r="K68" i="15"/>
  <c r="AA68" i="15"/>
  <c r="D68" i="15"/>
  <c r="T68" i="15"/>
  <c r="AJ68" i="15"/>
  <c r="U68" i="15"/>
  <c r="F68" i="15"/>
  <c r="V68" i="15"/>
  <c r="AL68" i="15"/>
  <c r="O68" i="15"/>
  <c r="AE68" i="15"/>
  <c r="H68" i="15"/>
  <c r="X68" i="15"/>
  <c r="Q68" i="15"/>
  <c r="AK68" i="15"/>
  <c r="J68" i="15"/>
  <c r="Z68" i="15"/>
  <c r="C68" i="15"/>
  <c r="S68" i="15"/>
  <c r="AI68" i="15"/>
  <c r="L68" i="15"/>
  <c r="AB68" i="15"/>
  <c r="AG68" i="15"/>
  <c r="I68" i="15"/>
  <c r="U43" i="1"/>
  <c r="M43" i="15" s="1"/>
  <c r="U35" i="1"/>
  <c r="M35" i="15" s="1"/>
  <c r="L54" i="1"/>
  <c r="G54" i="15" s="1"/>
  <c r="L50" i="1"/>
  <c r="G50" i="15" s="1"/>
  <c r="L42" i="1"/>
  <c r="G42" i="15" s="1"/>
  <c r="X100" i="15" s="1"/>
  <c r="O54" i="1"/>
  <c r="I54" i="15" s="1"/>
  <c r="O50" i="1"/>
  <c r="I50" i="15" s="1"/>
  <c r="O22" i="1"/>
  <c r="I22" i="15" s="1"/>
  <c r="X51" i="1"/>
  <c r="O51" i="15" s="1"/>
  <c r="M109" i="15" s="1"/>
  <c r="X43" i="1"/>
  <c r="O43" i="15" s="1"/>
  <c r="X39" i="1"/>
  <c r="O39" i="15" s="1"/>
  <c r="X23" i="1"/>
  <c r="O23" i="15" s="1"/>
  <c r="AA49" i="1"/>
  <c r="Q49" i="15" s="1"/>
  <c r="C107" i="15" s="1"/>
  <c r="AA45" i="1"/>
  <c r="Q45" i="15" s="1"/>
  <c r="AA33" i="1"/>
  <c r="Q33" i="15" s="1"/>
  <c r="C27" i="12"/>
  <c r="C64" i="12"/>
  <c r="G51" i="14"/>
  <c r="G47" i="14"/>
  <c r="G43" i="14"/>
  <c r="G39" i="14"/>
  <c r="G23" i="14"/>
  <c r="F48" i="10"/>
  <c r="AA7" i="1" s="1"/>
  <c r="Q7" i="15" s="1"/>
  <c r="I44" i="1"/>
  <c r="E44" i="15" s="1"/>
  <c r="F44" i="1"/>
  <c r="E26" i="11"/>
  <c r="E31" i="11"/>
  <c r="G22" i="14"/>
  <c r="G25" i="14"/>
  <c r="G13" i="14"/>
  <c r="D39" i="14"/>
  <c r="G5" i="14"/>
  <c r="D43" i="14"/>
  <c r="G9" i="14"/>
  <c r="D48" i="14"/>
  <c r="C43" i="12"/>
  <c r="C52" i="12"/>
  <c r="C103" i="12"/>
  <c r="E37" i="12"/>
  <c r="E81" i="12"/>
  <c r="D34" i="14"/>
  <c r="D6" i="14"/>
  <c r="G48" i="14"/>
  <c r="G44" i="14"/>
  <c r="G28" i="14"/>
  <c r="G24" i="14"/>
  <c r="G4" i="14"/>
  <c r="C88" i="12"/>
  <c r="C104" i="12"/>
  <c r="E50" i="12"/>
  <c r="E105" i="12"/>
  <c r="D49" i="14"/>
  <c r="D45" i="14"/>
  <c r="D33" i="14"/>
  <c r="D9" i="14"/>
  <c r="D5" i="14"/>
  <c r="G7" i="14"/>
  <c r="G3" i="14"/>
  <c r="F18" i="10"/>
  <c r="E8" i="12" s="1"/>
  <c r="C55" i="12"/>
  <c r="C72" i="12"/>
  <c r="C91" i="12"/>
  <c r="C99" i="12"/>
  <c r="C105" i="12"/>
  <c r="E13" i="12"/>
  <c r="E33" i="12"/>
  <c r="E66" i="12"/>
  <c r="E74" i="12"/>
  <c r="E97" i="12"/>
  <c r="D44" i="14"/>
  <c r="D28" i="14"/>
  <c r="D24" i="14"/>
  <c r="D4" i="14"/>
  <c r="G38" i="14"/>
  <c r="G34" i="14"/>
  <c r="G30" i="14"/>
  <c r="G6" i="14"/>
  <c r="C31" i="12"/>
  <c r="C40" i="12"/>
  <c r="C51" i="12"/>
  <c r="C56" i="12"/>
  <c r="C75" i="12"/>
  <c r="C92" i="12"/>
  <c r="C100" i="12"/>
  <c r="C107" i="12"/>
  <c r="E29" i="12"/>
  <c r="E57" i="12"/>
  <c r="E69" i="12"/>
  <c r="E101" i="12"/>
  <c r="D51" i="14"/>
  <c r="D47" i="14"/>
  <c r="D35" i="14"/>
  <c r="D31" i="14"/>
  <c r="D27" i="14"/>
  <c r="D23" i="14"/>
  <c r="D15" i="14"/>
  <c r="D11" i="14"/>
  <c r="D7" i="14"/>
  <c r="D3" i="14"/>
  <c r="G41" i="14"/>
  <c r="G33" i="14"/>
  <c r="G29" i="14"/>
  <c r="G21" i="14"/>
  <c r="E59" i="12"/>
  <c r="E62" i="12"/>
  <c r="E104" i="12"/>
  <c r="E106" i="12"/>
  <c r="E72" i="12"/>
  <c r="C86" i="12"/>
  <c r="C74" i="12"/>
  <c r="E75" i="12"/>
  <c r="C73" i="12"/>
  <c r="E78" i="12"/>
  <c r="C102" i="12"/>
  <c r="F15" i="10"/>
  <c r="AA20" i="1" s="1"/>
  <c r="Q20" i="15" s="1"/>
  <c r="C101" i="12"/>
  <c r="E98" i="12"/>
  <c r="E88" i="12"/>
  <c r="C106" i="12"/>
  <c r="C90" i="12"/>
  <c r="C26" i="12"/>
  <c r="E107" i="12"/>
  <c r="E103" i="12"/>
  <c r="E99" i="12"/>
  <c r="E91" i="12"/>
  <c r="E71" i="12"/>
  <c r="C85" i="12"/>
  <c r="C25" i="12"/>
  <c r="C28" i="12"/>
  <c r="E22" i="12"/>
  <c r="E61" i="12"/>
  <c r="E77" i="12"/>
  <c r="E92" i="12"/>
  <c r="C98" i="12"/>
  <c r="E55" i="12"/>
  <c r="C97" i="12"/>
  <c r="C93" i="12"/>
  <c r="C89" i="12"/>
  <c r="C108" i="12"/>
  <c r="E48" i="12"/>
  <c r="E44" i="12"/>
  <c r="E36" i="12"/>
  <c r="E32" i="12"/>
  <c r="E20" i="12"/>
  <c r="C66" i="12"/>
  <c r="C54" i="12"/>
  <c r="C50" i="12"/>
  <c r="C46" i="12"/>
  <c r="C42" i="12"/>
  <c r="E79" i="12"/>
  <c r="E39" i="12"/>
  <c r="E19" i="12"/>
  <c r="C57" i="12"/>
  <c r="C49" i="12"/>
  <c r="C45" i="12"/>
  <c r="C41" i="12"/>
  <c r="E90" i="12"/>
  <c r="E82" i="12"/>
  <c r="E58" i="12"/>
  <c r="E38" i="12"/>
  <c r="E34" i="12"/>
  <c r="C23" i="12"/>
  <c r="C35" i="12"/>
  <c r="C47" i="12"/>
  <c r="C63" i="12"/>
  <c r="C76" i="12"/>
  <c r="C83" i="12"/>
  <c r="E5" i="12"/>
  <c r="E53" i="12"/>
  <c r="E89" i="12"/>
  <c r="C29" i="12"/>
  <c r="C65" i="12"/>
  <c r="C77" i="12"/>
  <c r="E15" i="12"/>
  <c r="E27" i="12"/>
  <c r="E51" i="12"/>
  <c r="E67" i="12"/>
  <c r="E83" i="12"/>
  <c r="E87" i="12"/>
  <c r="C78" i="12"/>
  <c r="E56" i="12"/>
  <c r="E84" i="12"/>
  <c r="F17" i="10"/>
  <c r="E4" i="11" l="1"/>
  <c r="C22" i="11"/>
  <c r="AJ86" i="15"/>
  <c r="Z86" i="15"/>
  <c r="N86" i="15"/>
  <c r="D30" i="11"/>
  <c r="D7" i="11"/>
  <c r="V86" i="15"/>
  <c r="D13" i="11"/>
  <c r="E20" i="11"/>
  <c r="C24" i="11"/>
  <c r="D23" i="11"/>
  <c r="D4" i="11"/>
  <c r="M85" i="15"/>
  <c r="Q85" i="15"/>
  <c r="AA85" i="15"/>
  <c r="AE86" i="15"/>
  <c r="F86" i="15"/>
  <c r="W86" i="15"/>
  <c r="AC86" i="15"/>
  <c r="E86" i="15"/>
  <c r="AK85" i="15"/>
  <c r="AH85" i="15"/>
  <c r="S85" i="15"/>
  <c r="I86" i="15"/>
  <c r="L86" i="15"/>
  <c r="D86" i="15"/>
  <c r="AB86" i="15"/>
  <c r="J86" i="15"/>
  <c r="O86" i="15"/>
  <c r="AF86" i="15"/>
  <c r="G86" i="15"/>
  <c r="AK86" i="15"/>
  <c r="M86" i="15"/>
  <c r="U99" i="15"/>
  <c r="C99" i="15"/>
  <c r="F99" i="15"/>
  <c r="D99" i="15"/>
  <c r="AH99" i="15"/>
  <c r="P99" i="15"/>
  <c r="AG99" i="15"/>
  <c r="E99" i="15"/>
  <c r="H99" i="15"/>
  <c r="J99" i="15"/>
  <c r="U82" i="15"/>
  <c r="D29" i="11"/>
  <c r="E36" i="11"/>
  <c r="E13" i="11"/>
  <c r="D39" i="11"/>
  <c r="D20" i="11"/>
  <c r="E15" i="11"/>
  <c r="C11" i="11"/>
  <c r="D14" i="11"/>
  <c r="E29" i="11"/>
  <c r="E10" i="11"/>
  <c r="D36" i="11"/>
  <c r="AC85" i="15"/>
  <c r="Y88" i="15"/>
  <c r="AF104" i="15"/>
  <c r="AI94" i="15"/>
  <c r="W94" i="15"/>
  <c r="D94" i="15"/>
  <c r="P94" i="15"/>
  <c r="AF94" i="15"/>
  <c r="J94" i="15"/>
  <c r="R94" i="15"/>
  <c r="B94" i="15"/>
  <c r="X94" i="15"/>
  <c r="T86" i="15"/>
  <c r="S86" i="15"/>
  <c r="K86" i="15"/>
  <c r="AI86" i="15"/>
  <c r="X86" i="15"/>
  <c r="AL86" i="15"/>
  <c r="P86" i="15"/>
  <c r="AD86" i="15"/>
  <c r="AG86" i="15"/>
  <c r="AE99" i="15"/>
  <c r="W99" i="15"/>
  <c r="AF99" i="15"/>
  <c r="S99" i="15"/>
  <c r="R99" i="15"/>
  <c r="T99" i="15"/>
  <c r="L99" i="15"/>
  <c r="AJ99" i="15"/>
  <c r="E11" i="11"/>
  <c r="E27" i="11"/>
  <c r="D9" i="11"/>
  <c r="D25" i="11"/>
  <c r="D3" i="11"/>
  <c r="C39" i="11"/>
  <c r="E16" i="11"/>
  <c r="E32" i="11"/>
  <c r="D10" i="11"/>
  <c r="D26" i="11"/>
  <c r="C4" i="11"/>
  <c r="E9" i="11"/>
  <c r="E25" i="11"/>
  <c r="E3" i="11"/>
  <c r="D19" i="11"/>
  <c r="D35" i="11"/>
  <c r="E6" i="11"/>
  <c r="E22" i="11"/>
  <c r="E38" i="11"/>
  <c r="D16" i="11"/>
  <c r="D32" i="11"/>
  <c r="D5" i="11"/>
  <c r="F85" i="15"/>
  <c r="AD85" i="15"/>
  <c r="V85" i="15"/>
  <c r="U85" i="15"/>
  <c r="AG85" i="15"/>
  <c r="D85" i="15"/>
  <c r="Y85" i="15"/>
  <c r="AM85" i="15"/>
  <c r="K85" i="15"/>
  <c r="L82" i="15"/>
  <c r="AJ82" i="15"/>
  <c r="AB82" i="15"/>
  <c r="T82" i="15"/>
  <c r="AF82" i="15"/>
  <c r="G82" i="15"/>
  <c r="H82" i="15"/>
  <c r="V82" i="15"/>
  <c r="E82" i="15"/>
  <c r="AC82" i="15"/>
  <c r="E89" i="15"/>
  <c r="E19" i="11"/>
  <c r="E35" i="11"/>
  <c r="D17" i="11"/>
  <c r="D33" i="11"/>
  <c r="C23" i="11"/>
  <c r="E8" i="11"/>
  <c r="E24" i="11"/>
  <c r="E40" i="11"/>
  <c r="D18" i="11"/>
  <c r="D34" i="11"/>
  <c r="C40" i="11"/>
  <c r="E17" i="11"/>
  <c r="E33" i="11"/>
  <c r="D11" i="11"/>
  <c r="D27" i="11"/>
  <c r="C17" i="11"/>
  <c r="E14" i="11"/>
  <c r="E30" i="11"/>
  <c r="D8" i="11"/>
  <c r="D24" i="11"/>
  <c r="D40" i="11"/>
  <c r="O85" i="15"/>
  <c r="P85" i="15"/>
  <c r="E85" i="15"/>
  <c r="AF85" i="15"/>
  <c r="Z85" i="15"/>
  <c r="AJ85" i="15"/>
  <c r="R85" i="15"/>
  <c r="AB85" i="15"/>
  <c r="G85" i="15"/>
  <c r="C85" i="15"/>
  <c r="Z82" i="15"/>
  <c r="K82" i="15"/>
  <c r="C82" i="15"/>
  <c r="AH82" i="15"/>
  <c r="AM82" i="15"/>
  <c r="N82" i="15"/>
  <c r="O82" i="15"/>
  <c r="Y82" i="15"/>
  <c r="M82" i="15"/>
  <c r="C5" i="12"/>
  <c r="E23" i="11"/>
  <c r="E39" i="11"/>
  <c r="D21" i="11"/>
  <c r="D37" i="11"/>
  <c r="C27" i="11"/>
  <c r="E12" i="11"/>
  <c r="E28" i="11"/>
  <c r="D6" i="11"/>
  <c r="D22" i="11"/>
  <c r="D38" i="11"/>
  <c r="E5" i="11"/>
  <c r="E21" i="11"/>
  <c r="E37" i="11"/>
  <c r="D15" i="11"/>
  <c r="D31" i="11"/>
  <c r="C33" i="11"/>
  <c r="E18" i="11"/>
  <c r="E34" i="11"/>
  <c r="D12" i="11"/>
  <c r="D28" i="11"/>
  <c r="E7" i="11"/>
  <c r="K91" i="15"/>
  <c r="AL85" i="15"/>
  <c r="AE85" i="15"/>
  <c r="H85" i="15"/>
  <c r="N85" i="15"/>
  <c r="J85" i="15"/>
  <c r="T85" i="15"/>
  <c r="B85" i="15"/>
  <c r="L85" i="15"/>
  <c r="W85" i="15"/>
  <c r="AG82" i="15"/>
  <c r="Q82" i="15"/>
  <c r="R82" i="15"/>
  <c r="J82" i="15"/>
  <c r="B82" i="15"/>
  <c r="W82" i="15"/>
  <c r="X82" i="15"/>
  <c r="AL82" i="15"/>
  <c r="AK82" i="15"/>
  <c r="F72" i="15"/>
  <c r="AK64" i="15"/>
  <c r="Z101" i="15"/>
  <c r="L71" i="15"/>
  <c r="X73" i="15"/>
  <c r="C6" i="11"/>
  <c r="N79" i="15"/>
  <c r="L96" i="15"/>
  <c r="AM112" i="15"/>
  <c r="I74" i="15"/>
  <c r="AI83" i="15"/>
  <c r="N78" i="15"/>
  <c r="AM78" i="15"/>
  <c r="AK78" i="15"/>
  <c r="K78" i="15"/>
  <c r="U78" i="15"/>
  <c r="AL78" i="15"/>
  <c r="X78" i="15"/>
  <c r="J78" i="15"/>
  <c r="AI78" i="15"/>
  <c r="AC78" i="15"/>
  <c r="AD78" i="15"/>
  <c r="P78" i="15"/>
  <c r="B78" i="15"/>
  <c r="AA78" i="15"/>
  <c r="AJ78" i="15"/>
  <c r="O78" i="15"/>
  <c r="AG78" i="15"/>
  <c r="Z78" i="15"/>
  <c r="L78" i="15"/>
  <c r="G78" i="15"/>
  <c r="E78" i="15"/>
  <c r="R78" i="15"/>
  <c r="D78" i="15"/>
  <c r="F78" i="15"/>
  <c r="AE78" i="15"/>
  <c r="M78" i="15"/>
  <c r="C78" i="15"/>
  <c r="AB78" i="15"/>
  <c r="Q78" i="15"/>
  <c r="W78" i="15"/>
  <c r="Y78" i="15"/>
  <c r="AH78" i="15"/>
  <c r="T78" i="15"/>
  <c r="V78" i="15"/>
  <c r="H78" i="15"/>
  <c r="AF78" i="15"/>
  <c r="S78" i="15"/>
  <c r="I78" i="15"/>
  <c r="AE65" i="15"/>
  <c r="Q65" i="15"/>
  <c r="C65" i="15"/>
  <c r="AK65" i="15"/>
  <c r="U65" i="15"/>
  <c r="AB65" i="15"/>
  <c r="R65" i="15"/>
  <c r="O65" i="15"/>
  <c r="AL65" i="15"/>
  <c r="V65" i="15"/>
  <c r="D65" i="15"/>
  <c r="AG65" i="15"/>
  <c r="W65" i="15"/>
  <c r="AD65" i="15"/>
  <c r="N65" i="15"/>
  <c r="I65" i="15"/>
  <c r="AH65" i="15"/>
  <c r="P65" i="15"/>
  <c r="AA65" i="15"/>
  <c r="G65" i="15"/>
  <c r="T65" i="15"/>
  <c r="J65" i="15"/>
  <c r="H65" i="15"/>
  <c r="AM65" i="15"/>
  <c r="S65" i="15"/>
  <c r="Y65" i="15"/>
  <c r="AI65" i="15"/>
  <c r="M65" i="15"/>
  <c r="AF65" i="15"/>
  <c r="AJ65" i="15"/>
  <c r="Z65" i="15"/>
  <c r="E65" i="15"/>
  <c r="X65" i="15"/>
  <c r="L65" i="15"/>
  <c r="B65" i="15"/>
  <c r="K65" i="15"/>
  <c r="F65" i="15"/>
  <c r="AC65" i="15"/>
  <c r="I80" i="15"/>
  <c r="AK80" i="15"/>
  <c r="K80" i="15"/>
  <c r="C80" i="15"/>
  <c r="W80" i="15"/>
  <c r="AL80" i="15"/>
  <c r="N80" i="15"/>
  <c r="AF80" i="15"/>
  <c r="D80" i="15"/>
  <c r="U80" i="15"/>
  <c r="B80" i="15"/>
  <c r="AA80" i="15"/>
  <c r="S80" i="15"/>
  <c r="H80" i="15"/>
  <c r="AE80" i="15"/>
  <c r="G80" i="15"/>
  <c r="AC80" i="15"/>
  <c r="T80" i="15"/>
  <c r="Q80" i="15"/>
  <c r="E80" i="15"/>
  <c r="R80" i="15"/>
  <c r="J80" i="15"/>
  <c r="AI80" i="15"/>
  <c r="X80" i="15"/>
  <c r="L80" i="15"/>
  <c r="AM80" i="15"/>
  <c r="V80" i="15"/>
  <c r="AJ80" i="15"/>
  <c r="Y80" i="15"/>
  <c r="AG80" i="15"/>
  <c r="AH80" i="15"/>
  <c r="Z80" i="15"/>
  <c r="AD80" i="15"/>
  <c r="F80" i="15"/>
  <c r="AB80" i="15"/>
  <c r="P80" i="15"/>
  <c r="O80" i="15"/>
  <c r="M80" i="15"/>
  <c r="R108" i="15"/>
  <c r="L108" i="15"/>
  <c r="E108" i="15"/>
  <c r="AI108" i="15"/>
  <c r="AC108" i="15"/>
  <c r="G108" i="15"/>
  <c r="AJ108" i="15"/>
  <c r="H108" i="15"/>
  <c r="K108" i="15"/>
  <c r="Y108" i="15"/>
  <c r="I101" i="15"/>
  <c r="G101" i="15"/>
  <c r="F101" i="15"/>
  <c r="C101" i="15"/>
  <c r="AH101" i="15"/>
  <c r="D101" i="15"/>
  <c r="AF101" i="15"/>
  <c r="AE101" i="15"/>
  <c r="L101" i="15"/>
  <c r="J101" i="15"/>
  <c r="B109" i="15"/>
  <c r="AH109" i="15"/>
  <c r="AD109" i="15"/>
  <c r="E109" i="15"/>
  <c r="AI109" i="15"/>
  <c r="AG109" i="15"/>
  <c r="D109" i="15"/>
  <c r="V109" i="15"/>
  <c r="AF109" i="15"/>
  <c r="AF107" i="15"/>
  <c r="X107" i="15"/>
  <c r="M107" i="15"/>
  <c r="AK107" i="15"/>
  <c r="B107" i="15"/>
  <c r="T107" i="15"/>
  <c r="W107" i="15"/>
  <c r="N107" i="15"/>
  <c r="L107" i="15"/>
  <c r="X52" i="1"/>
  <c r="O52" i="15" s="1"/>
  <c r="V110" i="15" s="1"/>
  <c r="AM77" i="15"/>
  <c r="AC77" i="15"/>
  <c r="AE77" i="15"/>
  <c r="Q77" i="15"/>
  <c r="K77" i="15"/>
  <c r="E77" i="15"/>
  <c r="AD77" i="15"/>
  <c r="AB77" i="15"/>
  <c r="R77" i="15"/>
  <c r="G77" i="15"/>
  <c r="AF77" i="15"/>
  <c r="V77" i="15"/>
  <c r="T77" i="15"/>
  <c r="J77" i="15"/>
  <c r="H77" i="15"/>
  <c r="AK77" i="15"/>
  <c r="S77" i="15"/>
  <c r="Y77" i="15"/>
  <c r="O77" i="15"/>
  <c r="W77" i="15"/>
  <c r="M77" i="15"/>
  <c r="AL77" i="15"/>
  <c r="AJ77" i="15"/>
  <c r="Z77" i="15"/>
  <c r="X77" i="15"/>
  <c r="N77" i="15"/>
  <c r="L77" i="15"/>
  <c r="B77" i="15"/>
  <c r="AI77" i="15"/>
  <c r="AE73" i="15"/>
  <c r="J73" i="15"/>
  <c r="T73" i="15"/>
  <c r="AL73" i="15"/>
  <c r="M73" i="15"/>
  <c r="AI73" i="15"/>
  <c r="Y73" i="15"/>
  <c r="AM73" i="15"/>
  <c r="AK73" i="15"/>
  <c r="H73" i="15"/>
  <c r="D98" i="15"/>
  <c r="T98" i="15"/>
  <c r="AJ98" i="15"/>
  <c r="R98" i="15"/>
  <c r="AM98" i="15"/>
  <c r="S98" i="15"/>
  <c r="E98" i="15"/>
  <c r="Z98" i="15"/>
  <c r="AG98" i="15"/>
  <c r="F98" i="15"/>
  <c r="H98" i="15"/>
  <c r="L98" i="15"/>
  <c r="AB98" i="15"/>
  <c r="G98" i="15"/>
  <c r="AC98" i="15"/>
  <c r="I98" i="15"/>
  <c r="AD98" i="15"/>
  <c r="O98" i="15"/>
  <c r="AK98" i="15"/>
  <c r="AL98" i="15"/>
  <c r="P98" i="15"/>
  <c r="AF98" i="15"/>
  <c r="M98" i="15"/>
  <c r="AH98" i="15"/>
  <c r="N98" i="15"/>
  <c r="AI98" i="15"/>
  <c r="U98" i="15"/>
  <c r="K98" i="15"/>
  <c r="V98" i="15"/>
  <c r="X98" i="15"/>
  <c r="Y98" i="15"/>
  <c r="AA98" i="15"/>
  <c r="B98" i="15"/>
  <c r="J98" i="15"/>
  <c r="W98" i="15"/>
  <c r="AE98" i="15"/>
  <c r="C98" i="15"/>
  <c r="Q98" i="15"/>
  <c r="AH91" i="15"/>
  <c r="B91" i="15"/>
  <c r="AJ91" i="15"/>
  <c r="AC91" i="15"/>
  <c r="AK91" i="15"/>
  <c r="H91" i="15"/>
  <c r="AA91" i="15"/>
  <c r="O91" i="15"/>
  <c r="AE91" i="15"/>
  <c r="G71" i="15"/>
  <c r="AK71" i="15"/>
  <c r="H71" i="15"/>
  <c r="J71" i="15"/>
  <c r="T71" i="15"/>
  <c r="AL71" i="15"/>
  <c r="M71" i="15"/>
  <c r="C71" i="15"/>
  <c r="Y71" i="15"/>
  <c r="AA71" i="15"/>
  <c r="S79" i="15"/>
  <c r="AF79" i="15"/>
  <c r="K79" i="15"/>
  <c r="X79" i="15"/>
  <c r="AJ79" i="15"/>
  <c r="AE88" i="15"/>
  <c r="AF88" i="15"/>
  <c r="L88" i="15"/>
  <c r="D88" i="15"/>
  <c r="AK88" i="15"/>
  <c r="G96" i="15"/>
  <c r="AA96" i="15"/>
  <c r="B96" i="15"/>
  <c r="D96" i="15"/>
  <c r="S100" i="15"/>
  <c r="AI100" i="15"/>
  <c r="AK100" i="15"/>
  <c r="V100" i="15"/>
  <c r="O104" i="15"/>
  <c r="E104" i="15"/>
  <c r="AD108" i="15"/>
  <c r="AF108" i="15"/>
  <c r="U112" i="15"/>
  <c r="V112" i="15"/>
  <c r="L95" i="15"/>
  <c r="AH95" i="15"/>
  <c r="E95" i="15"/>
  <c r="W95" i="15"/>
  <c r="J95" i="15"/>
  <c r="C95" i="15"/>
  <c r="F95" i="15"/>
  <c r="P95" i="15"/>
  <c r="AK95" i="15"/>
  <c r="I95" i="15"/>
  <c r="AE95" i="15"/>
  <c r="R95" i="15"/>
  <c r="D95" i="15"/>
  <c r="G95" i="15"/>
  <c r="X95" i="15"/>
  <c r="T95" i="15"/>
  <c r="AA95" i="15"/>
  <c r="N95" i="15"/>
  <c r="U95" i="15"/>
  <c r="AG95" i="15"/>
  <c r="O95" i="15"/>
  <c r="B95" i="15"/>
  <c r="AJ95" i="15"/>
  <c r="AB95" i="15"/>
  <c r="AI95" i="15"/>
  <c r="AL95" i="15"/>
  <c r="K95" i="15"/>
  <c r="AC95" i="15"/>
  <c r="Y95" i="15"/>
  <c r="H95" i="15"/>
  <c r="AF95" i="15"/>
  <c r="AM95" i="15"/>
  <c r="Z95" i="15"/>
  <c r="S95" i="15"/>
  <c r="V95" i="15"/>
  <c r="AD95" i="15"/>
  <c r="M95" i="15"/>
  <c r="Q95" i="15"/>
  <c r="D103" i="15"/>
  <c r="Q103" i="15"/>
  <c r="AD103" i="15"/>
  <c r="AK103" i="15"/>
  <c r="B103" i="15"/>
  <c r="AJ103" i="15"/>
  <c r="AI103" i="15"/>
  <c r="AL103" i="15"/>
  <c r="L103" i="15"/>
  <c r="Y103" i="15"/>
  <c r="AM103" i="15"/>
  <c r="I103" i="15"/>
  <c r="W103" i="15"/>
  <c r="R103" i="15"/>
  <c r="U103" i="15"/>
  <c r="H103" i="15"/>
  <c r="T103" i="15"/>
  <c r="AG103" i="15"/>
  <c r="J103" i="15"/>
  <c r="K103" i="15"/>
  <c r="C103" i="15"/>
  <c r="AE103" i="15"/>
  <c r="M103" i="15"/>
  <c r="AH103" i="15"/>
  <c r="G103" i="15"/>
  <c r="F103" i="15"/>
  <c r="E103" i="15"/>
  <c r="S103" i="15"/>
  <c r="Z103" i="15"/>
  <c r="AF103" i="15"/>
  <c r="N103" i="15"/>
  <c r="P103" i="15"/>
  <c r="X103" i="15"/>
  <c r="O103" i="15"/>
  <c r="AB103" i="15"/>
  <c r="V103" i="15"/>
  <c r="AA103" i="15"/>
  <c r="AC103" i="15"/>
  <c r="P64" i="15"/>
  <c r="F64" i="15"/>
  <c r="G72" i="15"/>
  <c r="AE72" i="15"/>
  <c r="AC101" i="15"/>
  <c r="U101" i="15"/>
  <c r="AJ101" i="15"/>
  <c r="W101" i="15"/>
  <c r="R101" i="15"/>
  <c r="S101" i="15"/>
  <c r="K101" i="15"/>
  <c r="AI101" i="15"/>
  <c r="AA101" i="15"/>
  <c r="R109" i="15"/>
  <c r="L109" i="15"/>
  <c r="I109" i="15"/>
  <c r="N109" i="15"/>
  <c r="X109" i="15"/>
  <c r="O109" i="15"/>
  <c r="Q109" i="15"/>
  <c r="AM109" i="15"/>
  <c r="F109" i="15"/>
  <c r="P109" i="15"/>
  <c r="AE79" i="15"/>
  <c r="D79" i="15"/>
  <c r="U79" i="15"/>
  <c r="AI79" i="15"/>
  <c r="F79" i="15"/>
  <c r="L79" i="15"/>
  <c r="AC79" i="15"/>
  <c r="O79" i="15"/>
  <c r="R79" i="15"/>
  <c r="W79" i="15"/>
  <c r="AM79" i="15"/>
  <c r="T79" i="15"/>
  <c r="V79" i="15"/>
  <c r="C79" i="15"/>
  <c r="G79" i="15"/>
  <c r="AB79" i="15"/>
  <c r="I96" i="15"/>
  <c r="F96" i="15"/>
  <c r="AH96" i="15"/>
  <c r="C96" i="15"/>
  <c r="AF96" i="15"/>
  <c r="H96" i="15"/>
  <c r="E96" i="15"/>
  <c r="K96" i="15"/>
  <c r="AE96" i="15"/>
  <c r="AD96" i="15"/>
  <c r="AB96" i="15"/>
  <c r="AG96" i="15"/>
  <c r="T96" i="15"/>
  <c r="M96" i="15"/>
  <c r="R96" i="15"/>
  <c r="AK96" i="15"/>
  <c r="AL96" i="15"/>
  <c r="AI96" i="15"/>
  <c r="O96" i="15"/>
  <c r="AD112" i="15"/>
  <c r="P112" i="15"/>
  <c r="B112" i="15"/>
  <c r="AA112" i="15"/>
  <c r="AG112" i="15"/>
  <c r="AL112" i="15"/>
  <c r="X112" i="15"/>
  <c r="Z112" i="15"/>
  <c r="L112" i="15"/>
  <c r="G112" i="15"/>
  <c r="AF112" i="15"/>
  <c r="R112" i="15"/>
  <c r="D112" i="15"/>
  <c r="I112" i="15"/>
  <c r="O112" i="15"/>
  <c r="M112" i="15"/>
  <c r="C112" i="15"/>
  <c r="AB112" i="15"/>
  <c r="Y112" i="15"/>
  <c r="W112" i="15"/>
  <c r="Q112" i="15"/>
  <c r="AH112" i="15"/>
  <c r="T112" i="15"/>
  <c r="F112" i="15"/>
  <c r="AE112" i="15"/>
  <c r="E112" i="15"/>
  <c r="S112" i="15"/>
  <c r="AC112" i="15"/>
  <c r="M106" i="15"/>
  <c r="AC106" i="15"/>
  <c r="F106" i="15"/>
  <c r="V106" i="15"/>
  <c r="AL106" i="15"/>
  <c r="O106" i="15"/>
  <c r="AE106" i="15"/>
  <c r="T106" i="15"/>
  <c r="L106" i="15"/>
  <c r="E106" i="15"/>
  <c r="U106" i="15"/>
  <c r="AK106" i="15"/>
  <c r="N106" i="15"/>
  <c r="AD106" i="15"/>
  <c r="G106" i="15"/>
  <c r="W106" i="15"/>
  <c r="AM106" i="15"/>
  <c r="H106" i="15"/>
  <c r="P106" i="15"/>
  <c r="Y106" i="15"/>
  <c r="R106" i="15"/>
  <c r="K106" i="15"/>
  <c r="D106" i="15"/>
  <c r="AF106" i="15"/>
  <c r="AG106" i="15"/>
  <c r="Z106" i="15"/>
  <c r="S106" i="15"/>
  <c r="AJ106" i="15"/>
  <c r="I106" i="15"/>
  <c r="B106" i="15"/>
  <c r="AH106" i="15"/>
  <c r="AA106" i="15"/>
  <c r="X106" i="15"/>
  <c r="Q106" i="15"/>
  <c r="J106" i="15"/>
  <c r="C106" i="15"/>
  <c r="AI106" i="15"/>
  <c r="AB106" i="15"/>
  <c r="AM107" i="15"/>
  <c r="AE107" i="15"/>
  <c r="P107" i="15"/>
  <c r="E107" i="15"/>
  <c r="AG107" i="15"/>
  <c r="D107" i="15"/>
  <c r="G107" i="15"/>
  <c r="Y107" i="15"/>
  <c r="AI107" i="15"/>
  <c r="W73" i="15"/>
  <c r="AG73" i="15"/>
  <c r="D73" i="15"/>
  <c r="V73" i="15"/>
  <c r="AF73" i="15"/>
  <c r="AH73" i="15"/>
  <c r="I73" i="15"/>
  <c r="S73" i="15"/>
  <c r="U73" i="15"/>
  <c r="O73" i="15"/>
  <c r="E64" i="15"/>
  <c r="AH64" i="15"/>
  <c r="T64" i="15"/>
  <c r="O64" i="15"/>
  <c r="AL64" i="15"/>
  <c r="J64" i="15"/>
  <c r="AI64" i="15"/>
  <c r="AG64" i="15"/>
  <c r="M64" i="15"/>
  <c r="AF64" i="15"/>
  <c r="U64" i="15"/>
  <c r="K64" i="15"/>
  <c r="AJ64" i="15"/>
  <c r="H64" i="15"/>
  <c r="AE64" i="15"/>
  <c r="Z64" i="15"/>
  <c r="L64" i="15"/>
  <c r="AD64" i="15"/>
  <c r="N64" i="15"/>
  <c r="B64" i="15"/>
  <c r="AA64" i="15"/>
  <c r="AC64" i="15"/>
  <c r="I64" i="15"/>
  <c r="X64" i="15"/>
  <c r="C64" i="15"/>
  <c r="AB64" i="15"/>
  <c r="W64" i="15"/>
  <c r="G64" i="15"/>
  <c r="AE89" i="15"/>
  <c r="O89" i="15"/>
  <c r="AJ89" i="15"/>
  <c r="Z89" i="15"/>
  <c r="Y89" i="15"/>
  <c r="P89" i="15"/>
  <c r="S89" i="15"/>
  <c r="AA89" i="15"/>
  <c r="Q89" i="15"/>
  <c r="L89" i="15"/>
  <c r="B89" i="15"/>
  <c r="AF89" i="15"/>
  <c r="V89" i="15"/>
  <c r="AM89" i="15"/>
  <c r="AD89" i="15"/>
  <c r="K89" i="15"/>
  <c r="D89" i="15"/>
  <c r="AG89" i="15"/>
  <c r="AB89" i="15"/>
  <c r="R89" i="15"/>
  <c r="M89" i="15"/>
  <c r="AL89" i="15"/>
  <c r="X89" i="15"/>
  <c r="G89" i="15"/>
  <c r="C89" i="15"/>
  <c r="AI89" i="15"/>
  <c r="T89" i="15"/>
  <c r="J89" i="15"/>
  <c r="I89" i="15"/>
  <c r="AH89" i="15"/>
  <c r="AC89" i="15"/>
  <c r="H89" i="15"/>
  <c r="N89" i="15"/>
  <c r="U89" i="15"/>
  <c r="Z91" i="15"/>
  <c r="I91" i="15"/>
  <c r="L91" i="15"/>
  <c r="T91" i="15"/>
  <c r="M91" i="15"/>
  <c r="U91" i="15"/>
  <c r="AI91" i="15"/>
  <c r="AL91" i="15"/>
  <c r="AD91" i="15"/>
  <c r="N91" i="15"/>
  <c r="K62" i="15"/>
  <c r="C62" i="15"/>
  <c r="AH62" i="15"/>
  <c r="N62" i="15"/>
  <c r="AE62" i="15"/>
  <c r="AG62" i="15"/>
  <c r="Q62" i="15"/>
  <c r="D62" i="15"/>
  <c r="AM62" i="15"/>
  <c r="AD62" i="15"/>
  <c r="AA62" i="15"/>
  <c r="V62" i="15"/>
  <c r="F62" i="15"/>
  <c r="G62" i="15"/>
  <c r="Y62" i="15"/>
  <c r="I62" i="15"/>
  <c r="O62" i="15"/>
  <c r="AL62" i="15"/>
  <c r="R62" i="15"/>
  <c r="AK62" i="15"/>
  <c r="U62" i="15"/>
  <c r="E62" i="15"/>
  <c r="Z62" i="15"/>
  <c r="AI62" i="15"/>
  <c r="J62" i="15"/>
  <c r="S62" i="15"/>
  <c r="AC62" i="15"/>
  <c r="W62" i="15"/>
  <c r="M62" i="15"/>
  <c r="B62" i="15"/>
  <c r="X62" i="15"/>
  <c r="H62" i="15"/>
  <c r="AJ62" i="15"/>
  <c r="T62" i="15"/>
  <c r="AF62" i="15"/>
  <c r="P62" i="15"/>
  <c r="AB62" i="15"/>
  <c r="L62" i="15"/>
  <c r="AI110" i="15"/>
  <c r="R110" i="15"/>
  <c r="I110" i="15"/>
  <c r="AE71" i="15"/>
  <c r="U71" i="15"/>
  <c r="AI71" i="15"/>
  <c r="AG71" i="15"/>
  <c r="D71" i="15"/>
  <c r="V71" i="15"/>
  <c r="AF71" i="15"/>
  <c r="AH71" i="15"/>
  <c r="I71" i="15"/>
  <c r="K71" i="15"/>
  <c r="AH79" i="15"/>
  <c r="P79" i="15"/>
  <c r="J79" i="15"/>
  <c r="H79" i="15"/>
  <c r="E79" i="15"/>
  <c r="AA79" i="15"/>
  <c r="O88" i="15"/>
  <c r="AM88" i="15"/>
  <c r="S88" i="15"/>
  <c r="K88" i="15"/>
  <c r="Q88" i="15"/>
  <c r="W96" i="15"/>
  <c r="X96" i="15"/>
  <c r="P96" i="15"/>
  <c r="AJ96" i="15"/>
  <c r="N96" i="15"/>
  <c r="R100" i="15"/>
  <c r="AH100" i="15"/>
  <c r="AC100" i="15"/>
  <c r="AC104" i="15"/>
  <c r="W104" i="15"/>
  <c r="C104" i="15"/>
  <c r="Q108" i="15"/>
  <c r="AL108" i="15"/>
  <c r="AI112" i="15"/>
  <c r="AJ112" i="15"/>
  <c r="N112" i="15"/>
  <c r="Y64" i="15"/>
  <c r="V64" i="15"/>
  <c r="D72" i="15"/>
  <c r="Y72" i="15"/>
  <c r="AK89" i="15"/>
  <c r="E93" i="15"/>
  <c r="AJ93" i="15"/>
  <c r="AA93" i="15"/>
  <c r="K93" i="15"/>
  <c r="AF93" i="15"/>
  <c r="AD93" i="15"/>
  <c r="N93" i="15"/>
  <c r="T93" i="15"/>
  <c r="H93" i="15"/>
  <c r="AI93" i="15"/>
  <c r="S93" i="15"/>
  <c r="C93" i="15"/>
  <c r="L93" i="15"/>
  <c r="D93" i="15"/>
  <c r="AE93" i="15"/>
  <c r="O93" i="15"/>
  <c r="AH93" i="15"/>
  <c r="R93" i="15"/>
  <c r="B93" i="15"/>
  <c r="AM93" i="15"/>
  <c r="AL93" i="15"/>
  <c r="F93" i="15"/>
  <c r="P93" i="15"/>
  <c r="W93" i="15"/>
  <c r="Z93" i="15"/>
  <c r="G93" i="15"/>
  <c r="AB93" i="15"/>
  <c r="V93" i="15"/>
  <c r="J93" i="15"/>
  <c r="X93" i="15"/>
  <c r="AG93" i="15"/>
  <c r="Q93" i="15"/>
  <c r="Y93" i="15"/>
  <c r="I93" i="15"/>
  <c r="AC93" i="15"/>
  <c r="U93" i="15"/>
  <c r="M93" i="15"/>
  <c r="AK93" i="15"/>
  <c r="H101" i="15"/>
  <c r="AL101" i="15"/>
  <c r="Y101" i="15"/>
  <c r="AK101" i="15"/>
  <c r="B101" i="15"/>
  <c r="AM101" i="15"/>
  <c r="AD101" i="15"/>
  <c r="M101" i="15"/>
  <c r="E101" i="15"/>
  <c r="AB109" i="15"/>
  <c r="C109" i="15"/>
  <c r="G109" i="15"/>
  <c r="AK109" i="15"/>
  <c r="H109" i="15"/>
  <c r="Z109" i="15"/>
  <c r="AJ109" i="15"/>
  <c r="S109" i="15"/>
  <c r="AC109" i="15"/>
  <c r="K109" i="15"/>
  <c r="V72" i="15"/>
  <c r="H72" i="15"/>
  <c r="J72" i="15"/>
  <c r="AI72" i="15"/>
  <c r="AG72" i="15"/>
  <c r="W72" i="15"/>
  <c r="M72" i="15"/>
  <c r="AH72" i="15"/>
  <c r="T72" i="15"/>
  <c r="U72" i="15"/>
  <c r="AL72" i="15"/>
  <c r="X72" i="15"/>
  <c r="Z72" i="15"/>
  <c r="L72" i="15"/>
  <c r="N72" i="15"/>
  <c r="AM72" i="15"/>
  <c r="E72" i="15"/>
  <c r="K72" i="15"/>
  <c r="AJ72" i="15"/>
  <c r="AK72" i="15"/>
  <c r="O72" i="15"/>
  <c r="I72" i="15"/>
  <c r="C72" i="15"/>
  <c r="AB72" i="15"/>
  <c r="AD72" i="15"/>
  <c r="P72" i="15"/>
  <c r="B72" i="15"/>
  <c r="AA72" i="15"/>
  <c r="AC72" i="15"/>
  <c r="F107" i="15"/>
  <c r="R107" i="15"/>
  <c r="Z107" i="15"/>
  <c r="O107" i="15"/>
  <c r="H107" i="15"/>
  <c r="Q107" i="15"/>
  <c r="AA107" i="15"/>
  <c r="J107" i="15"/>
  <c r="I107" i="15"/>
  <c r="S107" i="15"/>
  <c r="C73" i="15"/>
  <c r="Q73" i="15"/>
  <c r="AA73" i="15"/>
  <c r="F73" i="15"/>
  <c r="P73" i="15"/>
  <c r="R73" i="15"/>
  <c r="AB73" i="15"/>
  <c r="AD73" i="15"/>
  <c r="E73" i="15"/>
  <c r="J91" i="15"/>
  <c r="AB91" i="15"/>
  <c r="AG91" i="15"/>
  <c r="D91" i="15"/>
  <c r="AF91" i="15"/>
  <c r="E91" i="15"/>
  <c r="AM91" i="15"/>
  <c r="S91" i="15"/>
  <c r="G91" i="15"/>
  <c r="W91" i="15"/>
  <c r="AD71" i="15"/>
  <c r="E71" i="15"/>
  <c r="O71" i="15"/>
  <c r="Q71" i="15"/>
  <c r="AM71" i="15"/>
  <c r="F71" i="15"/>
  <c r="P71" i="15"/>
  <c r="R71" i="15"/>
  <c r="AB71" i="15"/>
  <c r="AG79" i="15"/>
  <c r="AD79" i="15"/>
  <c r="Z79" i="15"/>
  <c r="AL79" i="15"/>
  <c r="I79" i="15"/>
  <c r="AL88" i="15"/>
  <c r="G88" i="15"/>
  <c r="Z88" i="15"/>
  <c r="R88" i="15"/>
  <c r="S96" i="15"/>
  <c r="U96" i="15"/>
  <c r="Z96" i="15"/>
  <c r="Q96" i="15"/>
  <c r="Y96" i="15"/>
  <c r="Q100" i="15"/>
  <c r="AG100" i="15"/>
  <c r="U104" i="15"/>
  <c r="J104" i="15"/>
  <c r="AM108" i="15"/>
  <c r="U108" i="15"/>
  <c r="J112" i="15"/>
  <c r="K112" i="15"/>
  <c r="S64" i="15"/>
  <c r="D64" i="15"/>
  <c r="R72" i="15"/>
  <c r="S72" i="15"/>
  <c r="F89" i="15"/>
  <c r="C16" i="11"/>
  <c r="C44" i="15"/>
  <c r="AA8" i="1"/>
  <c r="Q8" i="15" s="1"/>
  <c r="D100" i="15"/>
  <c r="B100" i="15"/>
  <c r="E100" i="15"/>
  <c r="F100" i="15"/>
  <c r="I100" i="15"/>
  <c r="L100" i="15"/>
  <c r="M100" i="15"/>
  <c r="J100" i="15"/>
  <c r="AL100" i="15"/>
  <c r="U100" i="15"/>
  <c r="T100" i="15"/>
  <c r="W100" i="15"/>
  <c r="O100" i="15"/>
  <c r="AA100" i="15"/>
  <c r="AD100" i="15"/>
  <c r="AJ100" i="15"/>
  <c r="C100" i="15"/>
  <c r="H100" i="15"/>
  <c r="G100" i="15"/>
  <c r="Z100" i="15"/>
  <c r="K100" i="15"/>
  <c r="N100" i="15"/>
  <c r="AF100" i="15"/>
  <c r="AM100" i="15"/>
  <c r="T101" i="15"/>
  <c r="AB101" i="15"/>
  <c r="V101" i="15"/>
  <c r="X101" i="15"/>
  <c r="P101" i="15"/>
  <c r="O101" i="15"/>
  <c r="Q101" i="15"/>
  <c r="N101" i="15"/>
  <c r="AG101" i="15"/>
  <c r="W109" i="15"/>
  <c r="Y109" i="15"/>
  <c r="AE109" i="15"/>
  <c r="U109" i="15"/>
  <c r="AA109" i="15"/>
  <c r="J109" i="15"/>
  <c r="T109" i="15"/>
  <c r="AL109" i="15"/>
  <c r="I88" i="15"/>
  <c r="B88" i="15"/>
  <c r="AA88" i="15"/>
  <c r="J88" i="15"/>
  <c r="AI88" i="15"/>
  <c r="AD88" i="15"/>
  <c r="P88" i="15"/>
  <c r="M88" i="15"/>
  <c r="F88" i="15"/>
  <c r="E88" i="15"/>
  <c r="U88" i="15"/>
  <c r="AH88" i="15"/>
  <c r="T88" i="15"/>
  <c r="C88" i="15"/>
  <c r="AB88" i="15"/>
  <c r="W88" i="15"/>
  <c r="V88" i="15"/>
  <c r="X88" i="15"/>
  <c r="AC88" i="15"/>
  <c r="N104" i="15"/>
  <c r="Y104" i="15"/>
  <c r="Z104" i="15"/>
  <c r="M104" i="15"/>
  <c r="AE104" i="15"/>
  <c r="AH104" i="15"/>
  <c r="AK104" i="15"/>
  <c r="D104" i="15"/>
  <c r="F104" i="15"/>
  <c r="H104" i="15"/>
  <c r="L104" i="15"/>
  <c r="K104" i="15"/>
  <c r="T104" i="15"/>
  <c r="Q104" i="15"/>
  <c r="AB104" i="15"/>
  <c r="V104" i="15"/>
  <c r="AJ104" i="15"/>
  <c r="AA104" i="15"/>
  <c r="P104" i="15"/>
  <c r="X104" i="15"/>
  <c r="I104" i="15"/>
  <c r="AG104" i="15"/>
  <c r="S104" i="15"/>
  <c r="AL104" i="15"/>
  <c r="AD104" i="15"/>
  <c r="R104" i="15"/>
  <c r="AI104" i="15"/>
  <c r="AM104" i="15"/>
  <c r="F16" i="11"/>
  <c r="F15" i="11"/>
  <c r="F20" i="11"/>
  <c r="F30" i="11"/>
  <c r="F14" i="11"/>
  <c r="F24" i="11"/>
  <c r="G24" i="11" s="1"/>
  <c r="F29" i="11"/>
  <c r="F13" i="11"/>
  <c r="AC107" i="15"/>
  <c r="U107" i="15"/>
  <c r="AD107" i="15"/>
  <c r="AL107" i="15"/>
  <c r="V107" i="15"/>
  <c r="AJ107" i="15"/>
  <c r="K107" i="15"/>
  <c r="AH107" i="15"/>
  <c r="AB107" i="15"/>
  <c r="Z73" i="15"/>
  <c r="AJ73" i="15"/>
  <c r="G73" i="15"/>
  <c r="AC73" i="15"/>
  <c r="K73" i="15"/>
  <c r="B73" i="15"/>
  <c r="L73" i="15"/>
  <c r="N73" i="15"/>
  <c r="Y91" i="15"/>
  <c r="R91" i="15"/>
  <c r="Q91" i="15"/>
  <c r="F91" i="15"/>
  <c r="P91" i="15"/>
  <c r="X91" i="15"/>
  <c r="C91" i="15"/>
  <c r="V91" i="15"/>
  <c r="N71" i="15"/>
  <c r="X71" i="15"/>
  <c r="Z71" i="15"/>
  <c r="AJ71" i="15"/>
  <c r="S71" i="15"/>
  <c r="AC71" i="15"/>
  <c r="W71" i="15"/>
  <c r="B71" i="15"/>
  <c r="Q79" i="15"/>
  <c r="M79" i="15"/>
  <c r="Y79" i="15"/>
  <c r="AK79" i="15"/>
  <c r="B79" i="15"/>
  <c r="H88" i="15"/>
  <c r="N88" i="15"/>
  <c r="AJ88" i="15"/>
  <c r="AG88" i="15"/>
  <c r="AM96" i="15"/>
  <c r="V96" i="15"/>
  <c r="AC96" i="15"/>
  <c r="J96" i="15"/>
  <c r="AE100" i="15"/>
  <c r="P100" i="15"/>
  <c r="AB100" i="15"/>
  <c r="Y100" i="15"/>
  <c r="G104" i="15"/>
  <c r="B104" i="15"/>
  <c r="F108" i="15"/>
  <c r="J108" i="15"/>
  <c r="O108" i="15"/>
  <c r="H112" i="15"/>
  <c r="AK112" i="15"/>
  <c r="AM64" i="15"/>
  <c r="Q64" i="15"/>
  <c r="R64" i="15"/>
  <c r="AF72" i="15"/>
  <c r="Q72" i="15"/>
  <c r="W89" i="15"/>
  <c r="C108" i="15"/>
  <c r="P77" i="15"/>
  <c r="D108" i="15"/>
  <c r="AG108" i="15"/>
  <c r="I108" i="15"/>
  <c r="W108" i="15"/>
  <c r="B108" i="15"/>
  <c r="P108" i="15"/>
  <c r="V108" i="15"/>
  <c r="AB108" i="15"/>
  <c r="AH108" i="15"/>
  <c r="Y105" i="15"/>
  <c r="U105" i="15"/>
  <c r="AB105" i="15"/>
  <c r="F105" i="15"/>
  <c r="AD105" i="15"/>
  <c r="AE105" i="15"/>
  <c r="Z105" i="15"/>
  <c r="AA105" i="15"/>
  <c r="S105" i="15"/>
  <c r="H113" i="15"/>
  <c r="X113" i="15"/>
  <c r="E113" i="15"/>
  <c r="U113" i="15"/>
  <c r="AK113" i="15"/>
  <c r="N113" i="15"/>
  <c r="AD113" i="15"/>
  <c r="W113" i="15"/>
  <c r="O113" i="15"/>
  <c r="AI113" i="15"/>
  <c r="L113" i="15"/>
  <c r="AB113" i="15"/>
  <c r="I113" i="15"/>
  <c r="Y113" i="15"/>
  <c r="B113" i="15"/>
  <c r="R113" i="15"/>
  <c r="AH113" i="15"/>
  <c r="AM113" i="15"/>
  <c r="AE113" i="15"/>
  <c r="P113" i="15"/>
  <c r="AF113" i="15"/>
  <c r="M113" i="15"/>
  <c r="AC113" i="15"/>
  <c r="F113" i="15"/>
  <c r="V113" i="15"/>
  <c r="AL113" i="15"/>
  <c r="K113" i="15"/>
  <c r="C113" i="15"/>
  <c r="D113" i="15"/>
  <c r="T113" i="15"/>
  <c r="AJ113" i="15"/>
  <c r="Q113" i="15"/>
  <c r="AG113" i="15"/>
  <c r="J113" i="15"/>
  <c r="Z113" i="15"/>
  <c r="G113" i="15"/>
  <c r="AA113" i="15"/>
  <c r="S113" i="15"/>
  <c r="P110" i="15"/>
  <c r="N110" i="15"/>
  <c r="Y110" i="15"/>
  <c r="S110" i="15"/>
  <c r="Q110" i="15"/>
  <c r="AE110" i="15"/>
  <c r="F110" i="15"/>
  <c r="T110" i="15"/>
  <c r="AH110" i="15"/>
  <c r="T74" i="15"/>
  <c r="AH74" i="15"/>
  <c r="Q74" i="15"/>
  <c r="W74" i="15"/>
  <c r="U74" i="15"/>
  <c r="AI74" i="15"/>
  <c r="J74" i="15"/>
  <c r="H74" i="15"/>
  <c r="V74" i="15"/>
  <c r="AA83" i="15"/>
  <c r="L83" i="15"/>
  <c r="D83" i="15"/>
  <c r="K83" i="15"/>
  <c r="AL83" i="15"/>
  <c r="M83" i="15"/>
  <c r="N83" i="15"/>
  <c r="X83" i="15"/>
  <c r="AM83" i="15"/>
  <c r="G83" i="15"/>
  <c r="AI97" i="15"/>
  <c r="S97" i="15"/>
  <c r="C97" i="15"/>
  <c r="X97" i="15"/>
  <c r="AL97" i="15"/>
  <c r="V97" i="15"/>
  <c r="F97" i="15"/>
  <c r="T97" i="15"/>
  <c r="E97" i="15"/>
  <c r="L97" i="15"/>
  <c r="AB97" i="15"/>
  <c r="P97" i="15"/>
  <c r="AA97" i="15"/>
  <c r="K97" i="15"/>
  <c r="AD97" i="15"/>
  <c r="N97" i="15"/>
  <c r="D97" i="15"/>
  <c r="AM97" i="15"/>
  <c r="W97" i="15"/>
  <c r="G97" i="15"/>
  <c r="AF97" i="15"/>
  <c r="Z97" i="15"/>
  <c r="J97" i="15"/>
  <c r="AJ97" i="15"/>
  <c r="O97" i="15"/>
  <c r="AH97" i="15"/>
  <c r="R97" i="15"/>
  <c r="B97" i="15"/>
  <c r="AE97" i="15"/>
  <c r="H97" i="15"/>
  <c r="Y97" i="15"/>
  <c r="I97" i="15"/>
  <c r="AK97" i="15"/>
  <c r="U97" i="15"/>
  <c r="AG97" i="15"/>
  <c r="Q97" i="15"/>
  <c r="AC97" i="15"/>
  <c r="M97" i="15"/>
  <c r="J105" i="15"/>
  <c r="E105" i="15"/>
  <c r="AH105" i="15"/>
  <c r="AK90" i="15"/>
  <c r="AC90" i="15"/>
  <c r="E90" i="15"/>
  <c r="Y90" i="15"/>
  <c r="I90" i="15"/>
  <c r="M90" i="15"/>
  <c r="U90" i="15"/>
  <c r="F90" i="15"/>
  <c r="V90" i="15"/>
  <c r="AL90" i="15"/>
  <c r="O90" i="15"/>
  <c r="AE90" i="15"/>
  <c r="H90" i="15"/>
  <c r="X90" i="15"/>
  <c r="N90" i="15"/>
  <c r="AD90" i="15"/>
  <c r="G90" i="15"/>
  <c r="W90" i="15"/>
  <c r="AM90" i="15"/>
  <c r="P90" i="15"/>
  <c r="AF90" i="15"/>
  <c r="B90" i="15"/>
  <c r="R90" i="15"/>
  <c r="AH90" i="15"/>
  <c r="K90" i="15"/>
  <c r="AA90" i="15"/>
  <c r="D90" i="15"/>
  <c r="T90" i="15"/>
  <c r="AJ90" i="15"/>
  <c r="S90" i="15"/>
  <c r="J90" i="15"/>
  <c r="AI90" i="15"/>
  <c r="Z90" i="15"/>
  <c r="L90" i="15"/>
  <c r="AG90" i="15"/>
  <c r="C90" i="15"/>
  <c r="AB90" i="15"/>
  <c r="Q90" i="15"/>
  <c r="D74" i="15"/>
  <c r="R74" i="15"/>
  <c r="AF74" i="15"/>
  <c r="G74" i="15"/>
  <c r="AC74" i="15"/>
  <c r="S74" i="15"/>
  <c r="E74" i="15"/>
  <c r="AE74" i="15"/>
  <c r="F74" i="15"/>
  <c r="AH83" i="15"/>
  <c r="Z83" i="15"/>
  <c r="R83" i="15"/>
  <c r="J83" i="15"/>
  <c r="V83" i="15"/>
  <c r="AF83" i="15"/>
  <c r="AK83" i="15"/>
  <c r="H83" i="15"/>
  <c r="W83" i="15"/>
  <c r="C83" i="15"/>
  <c r="Q92" i="15"/>
  <c r="AG92" i="15"/>
  <c r="H92" i="15"/>
  <c r="Y92" i="15"/>
  <c r="AJ92" i="15"/>
  <c r="M92" i="15"/>
  <c r="E92" i="15"/>
  <c r="X92" i="15"/>
  <c r="I92" i="15"/>
  <c r="AH92" i="15"/>
  <c r="AK92" i="15"/>
  <c r="P92" i="15"/>
  <c r="AL92" i="15"/>
  <c r="U92" i="15"/>
  <c r="AD92" i="15"/>
  <c r="AF92" i="15"/>
  <c r="AB92" i="15"/>
  <c r="AC92" i="15"/>
  <c r="J92" i="15"/>
  <c r="Z92" i="15"/>
  <c r="O92" i="15"/>
  <c r="B92" i="15"/>
  <c r="R92" i="15"/>
  <c r="G92" i="15"/>
  <c r="W92" i="15"/>
  <c r="F92" i="15"/>
  <c r="V92" i="15"/>
  <c r="K92" i="15"/>
  <c r="AI92" i="15"/>
  <c r="L92" i="15"/>
  <c r="N92" i="15"/>
  <c r="C92" i="15"/>
  <c r="AA92" i="15"/>
  <c r="S92" i="15"/>
  <c r="AE92" i="15"/>
  <c r="AM92" i="15"/>
  <c r="T92" i="15"/>
  <c r="D92" i="15"/>
  <c r="AA108" i="15"/>
  <c r="X108" i="15"/>
  <c r="N108" i="15"/>
  <c r="T108" i="15"/>
  <c r="Z108" i="15"/>
  <c r="AK108" i="15"/>
  <c r="S108" i="15"/>
  <c r="M108" i="15"/>
  <c r="AE108" i="15"/>
  <c r="AI81" i="15"/>
  <c r="O81" i="15"/>
  <c r="K81" i="15"/>
  <c r="AE81" i="15"/>
  <c r="S81" i="15"/>
  <c r="C81" i="15"/>
  <c r="AA81" i="15"/>
  <c r="D81" i="15"/>
  <c r="T81" i="15"/>
  <c r="AJ81" i="15"/>
  <c r="Q81" i="15"/>
  <c r="AG81" i="15"/>
  <c r="J81" i="15"/>
  <c r="Z81" i="15"/>
  <c r="L81" i="15"/>
  <c r="AB81" i="15"/>
  <c r="I81" i="15"/>
  <c r="Y81" i="15"/>
  <c r="B81" i="15"/>
  <c r="R81" i="15"/>
  <c r="AH81" i="15"/>
  <c r="P81" i="15"/>
  <c r="M81" i="15"/>
  <c r="F81" i="15"/>
  <c r="AL81" i="15"/>
  <c r="W81" i="15"/>
  <c r="X81" i="15"/>
  <c r="U81" i="15"/>
  <c r="N81" i="15"/>
  <c r="AF81" i="15"/>
  <c r="AC81" i="15"/>
  <c r="V81" i="15"/>
  <c r="H81" i="15"/>
  <c r="E81" i="15"/>
  <c r="AK81" i="15"/>
  <c r="AD81" i="15"/>
  <c r="G81" i="15"/>
  <c r="AM81" i="15"/>
  <c r="AL105" i="15"/>
  <c r="V105" i="15"/>
  <c r="M105" i="15"/>
  <c r="D105" i="15"/>
  <c r="AJ105" i="15"/>
  <c r="AK105" i="15"/>
  <c r="AC105" i="15"/>
  <c r="Q105" i="15"/>
  <c r="T105" i="15"/>
  <c r="AH77" i="15"/>
  <c r="I77" i="15"/>
  <c r="AA77" i="15"/>
  <c r="U77" i="15"/>
  <c r="C77" i="15"/>
  <c r="AG77" i="15"/>
  <c r="D77" i="15"/>
  <c r="F77" i="15"/>
  <c r="AF110" i="15"/>
  <c r="E110" i="15"/>
  <c r="W110" i="15"/>
  <c r="L110" i="15"/>
  <c r="Z110" i="15"/>
  <c r="X110" i="15"/>
  <c r="AL110" i="15"/>
  <c r="AC110" i="15"/>
  <c r="AA110" i="15"/>
  <c r="AG74" i="15"/>
  <c r="AA74" i="15"/>
  <c r="B74" i="15"/>
  <c r="P74" i="15"/>
  <c r="AD74" i="15"/>
  <c r="AB74" i="15"/>
  <c r="C74" i="15"/>
  <c r="M74" i="15"/>
  <c r="O74" i="15"/>
  <c r="Y74" i="15"/>
  <c r="B83" i="15"/>
  <c r="AG83" i="15"/>
  <c r="Y83" i="15"/>
  <c r="Q83" i="15"/>
  <c r="F83" i="15"/>
  <c r="P83" i="15"/>
  <c r="U83" i="15"/>
  <c r="AE83" i="15"/>
  <c r="O83" i="15"/>
  <c r="AJ74" i="15"/>
  <c r="K74" i="15"/>
  <c r="AK74" i="15"/>
  <c r="AM74" i="15"/>
  <c r="N74" i="15"/>
  <c r="L74" i="15"/>
  <c r="Z74" i="15"/>
  <c r="X74" i="15"/>
  <c r="AL74" i="15"/>
  <c r="I83" i="15"/>
  <c r="AJ83" i="15"/>
  <c r="AB83" i="15"/>
  <c r="T83" i="15"/>
  <c r="AC83" i="15"/>
  <c r="AD83" i="15"/>
  <c r="E83" i="15"/>
  <c r="S83" i="15"/>
  <c r="C38" i="11"/>
  <c r="C15" i="11"/>
  <c r="C31" i="11"/>
  <c r="C8" i="11"/>
  <c r="C28" i="11"/>
  <c r="C5" i="11"/>
  <c r="C21" i="11"/>
  <c r="C37" i="11"/>
  <c r="C10" i="11"/>
  <c r="C26" i="11"/>
  <c r="C7" i="11"/>
  <c r="C19" i="11"/>
  <c r="C35" i="11"/>
  <c r="C12" i="11"/>
  <c r="C32" i="11"/>
  <c r="C9" i="11"/>
  <c r="C25" i="11"/>
  <c r="C3" i="11"/>
  <c r="C14" i="11"/>
  <c r="G14" i="11" s="1"/>
  <c r="C30" i="11"/>
  <c r="G30" i="11" s="1"/>
  <c r="C20" i="11"/>
  <c r="G20" i="11" s="1"/>
  <c r="C36" i="11"/>
  <c r="C13" i="11"/>
  <c r="G13" i="11" s="1"/>
  <c r="C29" i="11"/>
  <c r="C18" i="11"/>
  <c r="C34" i="11"/>
  <c r="G16" i="11"/>
  <c r="C6" i="12"/>
  <c r="D19" i="14"/>
  <c r="G19" i="14"/>
  <c r="E2" i="12"/>
  <c r="E3" i="12"/>
  <c r="C12" i="12"/>
  <c r="C7" i="12"/>
  <c r="C4" i="12"/>
  <c r="E16" i="12"/>
  <c r="E12" i="12"/>
  <c r="C14" i="12"/>
  <c r="C10" i="12"/>
  <c r="C9" i="12"/>
  <c r="C15" i="12"/>
  <c r="C8" i="12"/>
  <c r="E18" i="12"/>
  <c r="C11" i="12"/>
  <c r="E64" i="12"/>
  <c r="C69" i="12"/>
  <c r="H6" i="11" l="1"/>
  <c r="G15" i="11"/>
  <c r="AD110" i="15"/>
  <c r="AJ110" i="15"/>
  <c r="G29" i="11"/>
  <c r="F31" i="11"/>
  <c r="G31" i="11" s="1"/>
  <c r="B110" i="15"/>
  <c r="M110" i="15"/>
  <c r="O110" i="15"/>
  <c r="G110" i="15"/>
  <c r="J110" i="15"/>
  <c r="K110" i="15"/>
  <c r="AB110" i="15"/>
  <c r="U110" i="15"/>
  <c r="AM110" i="15"/>
  <c r="H110" i="15"/>
  <c r="AK110" i="15"/>
  <c r="C110" i="15"/>
  <c r="D110" i="15"/>
  <c r="AG110" i="15"/>
  <c r="H32" i="11"/>
  <c r="H7" i="11"/>
  <c r="H26" i="11"/>
  <c r="H33" i="11"/>
  <c r="H19" i="11"/>
  <c r="F33" i="11"/>
  <c r="G33" i="11" s="1"/>
  <c r="F32" i="11"/>
  <c r="G32" i="11" s="1"/>
  <c r="H29" i="11"/>
  <c r="H8" i="11"/>
  <c r="H15" i="11"/>
  <c r="F37" i="11"/>
  <c r="G37" i="11" s="1"/>
  <c r="F7" i="11"/>
  <c r="G7" i="11" s="1"/>
  <c r="H34" i="11"/>
  <c r="H36" i="11"/>
  <c r="F10" i="11"/>
  <c r="G10" i="11" s="1"/>
  <c r="F27" i="11"/>
  <c r="G27" i="11" s="1"/>
  <c r="I4" i="11"/>
  <c r="I27" i="11"/>
  <c r="I11" i="11"/>
  <c r="I38" i="11"/>
  <c r="I22" i="11"/>
  <c r="I6" i="11"/>
  <c r="I29" i="11"/>
  <c r="I13" i="11"/>
  <c r="I28" i="11"/>
  <c r="I12" i="11"/>
  <c r="I39" i="11"/>
  <c r="I23" i="11"/>
  <c r="I7" i="11"/>
  <c r="I34" i="11"/>
  <c r="I18" i="11"/>
  <c r="I3" i="11"/>
  <c r="I25" i="11"/>
  <c r="I9" i="11"/>
  <c r="I40" i="11"/>
  <c r="I24" i="11"/>
  <c r="I8" i="11"/>
  <c r="I35" i="11"/>
  <c r="I19" i="11"/>
  <c r="I30" i="11"/>
  <c r="I14" i="11"/>
  <c r="I37" i="11"/>
  <c r="I21" i="11"/>
  <c r="I5" i="11"/>
  <c r="I36" i="11"/>
  <c r="I20" i="11"/>
  <c r="I31" i="11"/>
  <c r="I15" i="11"/>
  <c r="I26" i="11"/>
  <c r="I10" i="11"/>
  <c r="I33" i="11"/>
  <c r="I17" i="11"/>
  <c r="I32" i="11"/>
  <c r="I16" i="11"/>
  <c r="J6" i="11"/>
  <c r="J10" i="11"/>
  <c r="J14" i="11"/>
  <c r="J18" i="11"/>
  <c r="J22" i="11"/>
  <c r="J26" i="11"/>
  <c r="J30" i="11"/>
  <c r="J34" i="11"/>
  <c r="J38" i="11"/>
  <c r="J7" i="11"/>
  <c r="J11" i="11"/>
  <c r="J15" i="11"/>
  <c r="J19" i="11"/>
  <c r="J23" i="11"/>
  <c r="J27" i="11"/>
  <c r="J31" i="11"/>
  <c r="J35" i="11"/>
  <c r="J39" i="11"/>
  <c r="J4" i="11"/>
  <c r="J8" i="11"/>
  <c r="J12" i="11"/>
  <c r="J16" i="11"/>
  <c r="J20" i="11"/>
  <c r="J24" i="11"/>
  <c r="J28" i="11"/>
  <c r="J32" i="11"/>
  <c r="J36" i="11"/>
  <c r="J40" i="11"/>
  <c r="J5" i="11"/>
  <c r="J9" i="11"/>
  <c r="J13" i="11"/>
  <c r="J17" i="11"/>
  <c r="J21" i="11"/>
  <c r="J25" i="11"/>
  <c r="J29" i="11"/>
  <c r="J33" i="11"/>
  <c r="J37" i="11"/>
  <c r="J3" i="11"/>
  <c r="H37" i="11"/>
  <c r="H16" i="11"/>
  <c r="H10" i="11"/>
  <c r="H17" i="11"/>
  <c r="F36" i="11"/>
  <c r="G36" i="11" s="1"/>
  <c r="K36" i="11" s="1"/>
  <c r="H41" i="20" s="1"/>
  <c r="F19" i="11"/>
  <c r="G19" i="11" s="1"/>
  <c r="K19" i="11" s="1"/>
  <c r="H20" i="20" s="1"/>
  <c r="H13" i="11"/>
  <c r="F6" i="11"/>
  <c r="G6" i="11" s="1"/>
  <c r="F23" i="11"/>
  <c r="G23" i="11" s="1"/>
  <c r="H18" i="11"/>
  <c r="H3" i="11"/>
  <c r="H20" i="11"/>
  <c r="F9" i="11"/>
  <c r="F26" i="11"/>
  <c r="G26" i="11" s="1"/>
  <c r="F12" i="11"/>
  <c r="G12" i="11" s="1"/>
  <c r="H30" i="11"/>
  <c r="G9" i="11"/>
  <c r="H21" i="11"/>
  <c r="H39" i="11"/>
  <c r="D102" i="15"/>
  <c r="T102" i="15"/>
  <c r="AJ102" i="15"/>
  <c r="U102" i="15"/>
  <c r="F102" i="15"/>
  <c r="AA102" i="15"/>
  <c r="G102" i="15"/>
  <c r="AC102" i="15"/>
  <c r="AD102" i="15"/>
  <c r="C102" i="15"/>
  <c r="H102" i="15"/>
  <c r="X102" i="15"/>
  <c r="E102" i="15"/>
  <c r="Z102" i="15"/>
  <c r="K102" i="15"/>
  <c r="AG102" i="15"/>
  <c r="M102" i="15"/>
  <c r="AH102" i="15"/>
  <c r="N102" i="15"/>
  <c r="Y102" i="15"/>
  <c r="L102" i="15"/>
  <c r="AB102" i="15"/>
  <c r="J102" i="15"/>
  <c r="AE102" i="15"/>
  <c r="Q102" i="15"/>
  <c r="AL102" i="15"/>
  <c r="R102" i="15"/>
  <c r="AM102" i="15"/>
  <c r="AI102" i="15"/>
  <c r="P102" i="15"/>
  <c r="AF102" i="15"/>
  <c r="O102" i="15"/>
  <c r="AK102" i="15"/>
  <c r="V102" i="15"/>
  <c r="B102" i="15"/>
  <c r="W102" i="15"/>
  <c r="I102" i="15"/>
  <c r="S102" i="15"/>
  <c r="H28" i="11"/>
  <c r="F18" i="11"/>
  <c r="G18" i="11" s="1"/>
  <c r="K18" i="11" s="1"/>
  <c r="H19" i="20" s="1"/>
  <c r="F35" i="11"/>
  <c r="G35" i="11" s="1"/>
  <c r="H38" i="11"/>
  <c r="H40" i="11"/>
  <c r="F5" i="11"/>
  <c r="G5" i="11" s="1"/>
  <c r="F22" i="11"/>
  <c r="G22" i="11" s="1"/>
  <c r="F39" i="11"/>
  <c r="G39" i="11" s="1"/>
  <c r="F3" i="11"/>
  <c r="G3" i="11" s="1"/>
  <c r="H25" i="11"/>
  <c r="H4" i="11"/>
  <c r="H27" i="11"/>
  <c r="F25" i="11"/>
  <c r="G25" i="11" s="1"/>
  <c r="F8" i="11"/>
  <c r="G8" i="11" s="1"/>
  <c r="K8" i="11" s="1"/>
  <c r="H9" i="20" s="1"/>
  <c r="H14" i="11"/>
  <c r="K14" i="11" s="1"/>
  <c r="H16" i="20" s="1"/>
  <c r="H5" i="11"/>
  <c r="H23" i="11"/>
  <c r="K23" i="11" s="1"/>
  <c r="H26" i="20" s="1"/>
  <c r="R66" i="15"/>
  <c r="D66" i="15"/>
  <c r="V66" i="15"/>
  <c r="F66" i="15"/>
  <c r="E66" i="15"/>
  <c r="S66" i="15"/>
  <c r="AC66" i="15"/>
  <c r="P66" i="15"/>
  <c r="AM66" i="15"/>
  <c r="Y66" i="15"/>
  <c r="AH66" i="15"/>
  <c r="T66" i="15"/>
  <c r="O66" i="15"/>
  <c r="AL66" i="15"/>
  <c r="J66" i="15"/>
  <c r="AI66" i="15"/>
  <c r="U66" i="15"/>
  <c r="Q66" i="15"/>
  <c r="AF66" i="15"/>
  <c r="I66" i="15"/>
  <c r="K66" i="15"/>
  <c r="AJ66" i="15"/>
  <c r="H66" i="15"/>
  <c r="AE66" i="15"/>
  <c r="Z66" i="15"/>
  <c r="L66" i="15"/>
  <c r="AD66" i="15"/>
  <c r="N66" i="15"/>
  <c r="AK66" i="15"/>
  <c r="B66" i="15"/>
  <c r="AA66" i="15"/>
  <c r="AG66" i="15"/>
  <c r="M66" i="15"/>
  <c r="X66" i="15"/>
  <c r="C66" i="15"/>
  <c r="AB66" i="15"/>
  <c r="W66" i="15"/>
  <c r="G66" i="15"/>
  <c r="H12" i="11"/>
  <c r="K12" i="11" s="1"/>
  <c r="H14" i="20" s="1"/>
  <c r="H35" i="11"/>
  <c r="F17" i="11"/>
  <c r="G17" i="11" s="1"/>
  <c r="K17" i="11" s="1"/>
  <c r="H18" i="20" s="1"/>
  <c r="F34" i="11"/>
  <c r="G34" i="11" s="1"/>
  <c r="K34" i="11" s="1"/>
  <c r="H37" i="20" s="1"/>
  <c r="F28" i="11"/>
  <c r="G28" i="11" s="1"/>
  <c r="H22" i="11"/>
  <c r="H24" i="11"/>
  <c r="K24" i="11" s="1"/>
  <c r="H27" i="20" s="1"/>
  <c r="H31" i="11"/>
  <c r="K31" i="11" s="1"/>
  <c r="F21" i="11"/>
  <c r="G21" i="11" s="1"/>
  <c r="K21" i="11" s="1"/>
  <c r="H23" i="20" s="1"/>
  <c r="F38" i="11"/>
  <c r="G38" i="11" s="1"/>
  <c r="K38" i="11" s="1"/>
  <c r="H43" i="20" s="1"/>
  <c r="F40" i="11"/>
  <c r="G40" i="11" s="1"/>
  <c r="K40" i="11" s="1"/>
  <c r="H45" i="20" s="1"/>
  <c r="H9" i="11"/>
  <c r="K9" i="11" s="1"/>
  <c r="H10" i="20" s="1"/>
  <c r="H11" i="11"/>
  <c r="F4" i="11"/>
  <c r="G4" i="11" s="1"/>
  <c r="F11" i="11"/>
  <c r="G11" i="11" s="1"/>
  <c r="K26" i="11"/>
  <c r="H29" i="20" s="1"/>
  <c r="K39" i="11"/>
  <c r="H44" i="20" s="1"/>
  <c r="K27" i="11"/>
  <c r="H30" i="20" s="1"/>
  <c r="K7" i="11"/>
  <c r="H8" i="20" s="1"/>
  <c r="K29" i="11"/>
  <c r="H32" i="20" s="1"/>
  <c r="K10" i="11"/>
  <c r="H11" i="20" s="1"/>
  <c r="K16" i="11"/>
  <c r="K30" i="11"/>
  <c r="H33" i="20" s="1"/>
  <c r="K13" i="11"/>
  <c r="H15" i="20" s="1"/>
  <c r="K32" i="11"/>
  <c r="H35" i="20" s="1"/>
  <c r="K6" i="11"/>
  <c r="H7" i="20" s="1"/>
  <c r="K33" i="11"/>
  <c r="H36" i="20" s="1"/>
  <c r="K28" i="11"/>
  <c r="H31" i="20" s="1"/>
  <c r="K20" i="11"/>
  <c r="H21" i="20" s="1"/>
  <c r="K15" i="11"/>
  <c r="H17" i="20" s="1"/>
  <c r="K22" i="11" l="1"/>
  <c r="H24" i="20" s="1"/>
  <c r="K5" i="11"/>
  <c r="H6" i="20" s="1"/>
  <c r="K4" i="11"/>
  <c r="H5" i="20" s="1"/>
  <c r="K35" i="11"/>
  <c r="H38" i="20" s="1"/>
  <c r="K3" i="11"/>
  <c r="H4" i="20" s="1"/>
  <c r="K25" i="11"/>
  <c r="H28" i="20" s="1"/>
  <c r="K37" i="11"/>
  <c r="H42" i="20" s="1"/>
  <c r="K11" i="11"/>
  <c r="H12" i="20" s="1"/>
  <c r="H48" i="20" l="1"/>
  <c r="I9" i="20" s="1"/>
  <c r="I4" i="20"/>
  <c r="I21" i="20"/>
  <c r="I30" i="20"/>
  <c r="I6" i="20"/>
  <c r="I14" i="20"/>
  <c r="I36" i="20"/>
  <c r="I43" i="20"/>
  <c r="I10" i="20"/>
  <c r="I15" i="20"/>
  <c r="I28" i="20"/>
  <c r="I44" i="20"/>
  <c r="I12" i="20"/>
  <c r="I13" i="20"/>
  <c r="I39" i="20"/>
  <c r="I25" i="20"/>
  <c r="I22" i="20"/>
  <c r="I40" i="20"/>
  <c r="I34" i="20"/>
  <c r="I5" i="20"/>
  <c r="I18" i="20"/>
  <c r="I8" i="20"/>
  <c r="I11" i="20"/>
  <c r="I23" i="20"/>
  <c r="I19" i="20"/>
  <c r="I32" i="20"/>
  <c r="I42" i="20"/>
  <c r="I17" i="20"/>
  <c r="I45" i="20"/>
  <c r="I41" i="20"/>
  <c r="I33" i="20"/>
  <c r="I24" i="20"/>
  <c r="I37" i="20"/>
  <c r="I7" i="20"/>
  <c r="I27" i="20"/>
  <c r="I16" i="20"/>
  <c r="I29" i="20"/>
  <c r="I26" i="20"/>
  <c r="I38" i="20"/>
  <c r="I35" i="20"/>
  <c r="I31" i="20"/>
  <c r="I20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tc={2A947FE4-4012-4351-9ECD-C075B86F371D}</author>
  </authors>
  <commentList>
    <comment ref="B22" authorId="0" shapeId="0" xr:uid="{2A947FE4-4012-4351-9ECD-C075B86F371D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Since no tournament in 1986, the winner of the second tournament in 1977 are listed here</t>
      </text>
    </comment>
  </commentList>
</comments>
</file>

<file path=xl/sharedStrings.xml><?xml version="1.0" encoding="utf-8"?>
<sst xmlns="http://schemas.openxmlformats.org/spreadsheetml/2006/main" count="7827" uniqueCount="2954">
  <si>
    <t>Year</t>
  </si>
  <si>
    <t>Australian Open</t>
  </si>
  <si>
    <t>Player 1</t>
  </si>
  <si>
    <t>Country</t>
  </si>
  <si>
    <t>Player 2</t>
  </si>
  <si>
    <t>Roy Emerson</t>
  </si>
  <si>
    <t>Rod Laver</t>
  </si>
  <si>
    <t>Pierre-Hugues Herbert (FRA)</t>
  </si>
  <si>
    <t>Nicolas Mahut (FRA)</t>
  </si>
  <si>
    <t>Henri Kontinen (FIN)</t>
  </si>
  <si>
    <t>John Peers (AUS)</t>
  </si>
  <si>
    <t>Oliver Marach (AUT)</t>
  </si>
  <si>
    <t>Mate Pavic (CRO)</t>
  </si>
  <si>
    <t>Bob Bryan (USA)</t>
  </si>
  <si>
    <t>Mike Bryan (USA)</t>
  </si>
  <si>
    <t>Jamie Murray (GBR)</t>
  </si>
  <si>
    <t>Bruno Soares (BRA)</t>
  </si>
  <si>
    <t>Daniel Nestor (CAN)</t>
  </si>
  <si>
    <t>Radek Stepanek (CZE)</t>
  </si>
  <si>
    <t>Simone Bollelli (ITA)</t>
  </si>
  <si>
    <t>Fabio Fognini (ITA)</t>
  </si>
  <si>
    <t>Lukasz Kubot (POL)</t>
  </si>
  <si>
    <t>Robert Lindstedt (SWE)</t>
  </si>
  <si>
    <t>Leander Paes (IND)</t>
  </si>
  <si>
    <t>Mark Knowles (BAH)</t>
  </si>
  <si>
    <t>Jonathan Erlich (ISR)</t>
  </si>
  <si>
    <t>Andy Ram (ISR)</t>
  </si>
  <si>
    <t>Michael Llodra (FRA)</t>
  </si>
  <si>
    <t>Jonas Bjorkman (SWE)</t>
  </si>
  <si>
    <t>Wayne Black (ZIM)</t>
  </si>
  <si>
    <t>Kevin Ullyett (ZIM)</t>
  </si>
  <si>
    <t>Fabrice Santoro (FRA)</t>
  </si>
  <si>
    <t>Todd Woodbridge</t>
  </si>
  <si>
    <t>Ellis Ferreira (RSA)</t>
  </si>
  <si>
    <t>Rick Leach (USA)</t>
  </si>
  <si>
    <t>Patrick Rafter</t>
  </si>
  <si>
    <t>Jacco Eltingh (NED)</t>
  </si>
  <si>
    <t>Mark Woodforde</t>
  </si>
  <si>
    <t>Stefan Edberg (SWE)</t>
  </si>
  <si>
    <t>Petr Korda (CZE)</t>
  </si>
  <si>
    <t>Jared Palmer (USA)</t>
  </si>
  <si>
    <t>Richey Reneberg (USA)</t>
  </si>
  <si>
    <t>Paul Haarhuis (NED)</t>
  </si>
  <si>
    <t>Danie Visser (RSA)</t>
  </si>
  <si>
    <t>Laurie Warder</t>
  </si>
  <si>
    <t>John Fitzgerald</t>
  </si>
  <si>
    <t>Anders Jarryd (SWE)</t>
  </si>
  <si>
    <t>Scott Davis (USA)</t>
  </si>
  <si>
    <t>David Pate (USA)</t>
  </si>
  <si>
    <t>Pieter Aldrich (RSA)</t>
  </si>
  <si>
    <t>Jim Pugh (USA)</t>
  </si>
  <si>
    <t>No competition</t>
  </si>
  <si>
    <t>Paul Annacone (USA)</t>
  </si>
  <si>
    <t>Christo van Rensburg (RSA)</t>
  </si>
  <si>
    <t>Mark Edmondson</t>
  </si>
  <si>
    <t>Kim Warwick</t>
  </si>
  <si>
    <t>Sherwood Stewart (USA)</t>
  </si>
  <si>
    <t>Paul McNamee</t>
  </si>
  <si>
    <t>John Alexander</t>
  </si>
  <si>
    <t>Peter McNamara</t>
  </si>
  <si>
    <t>Wojtek Fibak (POL)</t>
  </si>
  <si>
    <t>Arthur Ashe (USA)</t>
  </si>
  <si>
    <t>Tony Roche</t>
  </si>
  <si>
    <t>Ray Ruffels</t>
  </si>
  <si>
    <t>Allan Stone</t>
  </si>
  <si>
    <t>Phil Dent</t>
  </si>
  <si>
    <t>John Newcombe</t>
  </si>
  <si>
    <t>Ross Case</t>
  </si>
  <si>
    <t>Geoff Masters</t>
  </si>
  <si>
    <t>Mal Anderson</t>
  </si>
  <si>
    <t>Ken Rosewall</t>
  </si>
  <si>
    <t>Owen Davidson</t>
  </si>
  <si>
    <t>Bob Lutz (USA)</t>
  </si>
  <si>
    <t>Stan Smith (USA)</t>
  </si>
  <si>
    <t>Fred Stolle</t>
  </si>
  <si>
    <t>French Open</t>
  </si>
  <si>
    <t>(AUS)</t>
  </si>
  <si>
    <t>(USA)</t>
  </si>
  <si>
    <t>(POL)</t>
  </si>
  <si>
    <t>(SWE)</t>
  </si>
  <si>
    <t>Ilie Năstase</t>
  </si>
  <si>
    <t>Arthur Ashe</t>
  </si>
  <si>
    <t>Marty Riessen</t>
  </si>
  <si>
    <t>Stan Smith</t>
  </si>
  <si>
    <t>Bob Hewitt</t>
  </si>
  <si>
    <t>Frew McMillan</t>
  </si>
  <si>
    <t>Tom Okker</t>
  </si>
  <si>
    <t>Jimmy Connors</t>
  </si>
  <si>
    <t>Dick Crealy</t>
  </si>
  <si>
    <t>Onny Parun</t>
  </si>
  <si>
    <t>Brian Gottfried</t>
  </si>
  <si>
    <t>Fred McNair</t>
  </si>
  <si>
    <t>Sherwood Stewart</t>
  </si>
  <si>
    <t>Gene Mayer</t>
  </si>
  <si>
    <t>Hank Pfister</t>
  </si>
  <si>
    <t>Manuel Orantes</t>
  </si>
  <si>
    <t>Sandy Mayer</t>
  </si>
  <si>
    <t>Victor Amaya</t>
  </si>
  <si>
    <t>Ferdi Taygan</t>
  </si>
  <si>
    <t>Anders Järryd</t>
  </si>
  <si>
    <t>Henri Leconte</t>
  </si>
  <si>
    <t>Yannick Noah</t>
  </si>
  <si>
    <t>Tomáš Šmíd</t>
  </si>
  <si>
    <t>Stefan Edberg</t>
  </si>
  <si>
    <t>Robert Seguso</t>
  </si>
  <si>
    <t>Guy Forget</t>
  </si>
  <si>
    <t>Andrés Gómez</t>
  </si>
  <si>
    <t>Emilio Sánchez</t>
  </si>
  <si>
    <t>Jim Grabb</t>
  </si>
  <si>
    <t>Patrick McEnroe</t>
  </si>
  <si>
    <t>Sergio Casal</t>
  </si>
  <si>
    <t>Rick Leach</t>
  </si>
  <si>
    <t>Jim Pugh</t>
  </si>
  <si>
    <t>Jakob Hlasek</t>
  </si>
  <si>
    <t>Marc Rosset</t>
  </si>
  <si>
    <t>Luke Jensen</t>
  </si>
  <si>
    <t>Murphy Jensen</t>
  </si>
  <si>
    <t>Byron Black</t>
  </si>
  <si>
    <t>Jonathan Stark</t>
  </si>
  <si>
    <t>Jan Apell</t>
  </si>
  <si>
    <t>Jonas Björkman</t>
  </si>
  <si>
    <t>Jacco Eltingh</t>
  </si>
  <si>
    <t>Paul Haarhuis</t>
  </si>
  <si>
    <t>Yevgeny Kafelnikov</t>
  </si>
  <si>
    <t>Daniel Vacek</t>
  </si>
  <si>
    <t>Mark Knowles</t>
  </si>
  <si>
    <t>Daniel Nestor</t>
  </si>
  <si>
    <t>Mahesh Bhupathi</t>
  </si>
  <si>
    <t>Leander Paes</t>
  </si>
  <si>
    <t>Sandon Stolle</t>
  </si>
  <si>
    <t>Bob Bryan</t>
  </si>
  <si>
    <t>Mike Bryan</t>
  </si>
  <si>
    <t>Xavier Malisse</t>
  </si>
  <si>
    <t>Olivier Rochus</t>
  </si>
  <si>
    <t>Michaël Llodra</t>
  </si>
  <si>
    <t>Fabrice Santoro</t>
  </si>
  <si>
    <t>Max Mirnyi</t>
  </si>
  <si>
    <t>Lukáš Dlouhý</t>
  </si>
  <si>
    <t>Pablo Cuevas</t>
  </si>
  <si>
    <t>Luis Horna</t>
  </si>
  <si>
    <t>Nenad Zimonjić</t>
  </si>
  <si>
    <t>Wesley Moodie</t>
  </si>
  <si>
    <t>Juan Sebastián Cabal</t>
  </si>
  <si>
    <t>Nicolas Mahut</t>
  </si>
  <si>
    <t>Julien Benneteau</t>
  </si>
  <si>
    <t>Marcel Granollers</t>
  </si>
  <si>
    <t>Marc López</t>
  </si>
  <si>
    <t>Ivan Dodig</t>
  </si>
  <si>
    <t>Marcelo Melo</t>
  </si>
  <si>
    <t>Ryan Harrison</t>
  </si>
  <si>
    <t>Michael Venus</t>
  </si>
  <si>
    <t>Pierre-Hugues Herbert</t>
  </si>
  <si>
    <t>Kevin Krawietz</t>
  </si>
  <si>
    <t>Andreas Mies</t>
  </si>
  <si>
    <t>Rajeev Ram (USA)</t>
  </si>
  <si>
    <t>Joe Salisbury (GBR)</t>
  </si>
  <si>
    <t>Australia</t>
  </si>
  <si>
    <t>South Africa</t>
  </si>
  <si>
    <t>USA</t>
  </si>
  <si>
    <t>Ilie Nastase</t>
  </si>
  <si>
    <t>Romania</t>
  </si>
  <si>
    <t>Vitas Gerulaitis</t>
  </si>
  <si>
    <t>Raul Ramirez</t>
  </si>
  <si>
    <t>Mexico</t>
  </si>
  <si>
    <t>Peter Fleming</t>
  </si>
  <si>
    <t>John McEnroe</t>
  </si>
  <si>
    <t>Heinz Gunthardt</t>
  </si>
  <si>
    <t>Switzerland</t>
  </si>
  <si>
    <t>Balazs Taroczy</t>
  </si>
  <si>
    <t>Italy</t>
  </si>
  <si>
    <t>Joakim Nystrom</t>
  </si>
  <si>
    <t>Sweden</t>
  </si>
  <si>
    <t>Mats Wilander</t>
  </si>
  <si>
    <t>Ken Flach</t>
  </si>
  <si>
    <t>Anders Jarryd</t>
  </si>
  <si>
    <t>Michael Stich</t>
  </si>
  <si>
    <t>Germany</t>
  </si>
  <si>
    <t>Netherlands</t>
  </si>
  <si>
    <t>Mahesh Bhupati</t>
  </si>
  <si>
    <t>India</t>
  </si>
  <si>
    <t>Donald Johnson</t>
  </si>
  <si>
    <t>Jared Palmer</t>
  </si>
  <si>
    <t>Jonas Bjorkman</t>
  </si>
  <si>
    <t>Stephen Huss</t>
  </si>
  <si>
    <t>Arnaud Clement</t>
  </si>
  <si>
    <t>France</t>
  </si>
  <si>
    <t>Michael Llodra</t>
  </si>
  <si>
    <t>Canada</t>
  </si>
  <si>
    <t>Nenad Zimonjic</t>
  </si>
  <si>
    <t>Serbia</t>
  </si>
  <si>
    <t>Jurgen Melzer</t>
  </si>
  <si>
    <t>Austria</t>
  </si>
  <si>
    <t>Philipp Petzschner</t>
  </si>
  <si>
    <t>Jonathan Marray</t>
  </si>
  <si>
    <t>Great Britain</t>
  </si>
  <si>
    <t>Frederik Nielsen</t>
  </si>
  <si>
    <t>Denmark</t>
  </si>
  <si>
    <t>Vasek Pospisil</t>
  </si>
  <si>
    <t>Jack Sock</t>
  </si>
  <si>
    <t>Jean Julien Rojer</t>
  </si>
  <si>
    <t>Horia Tecau</t>
  </si>
  <si>
    <t>Pierre Hugues Herbert</t>
  </si>
  <si>
    <t>Lukasz Kubot</t>
  </si>
  <si>
    <t>Poland</t>
  </si>
  <si>
    <t>Brazil</t>
  </si>
  <si>
    <t>Colombia</t>
  </si>
  <si>
    <t>Robert Farah</t>
  </si>
  <si>
    <t>Wimbledon</t>
  </si>
  <si>
    <t>Andres Gomez</t>
  </si>
  <si>
    <t>Todd Woodforde</t>
  </si>
  <si>
    <t>Lukas Dlouhy</t>
  </si>
  <si>
    <t>Feliciano Lopez</t>
  </si>
  <si>
    <t>Pierre Hugues</t>
  </si>
  <si>
    <t>Ion Tiriac</t>
  </si>
  <si>
    <t>Hans Simonson</t>
  </si>
  <si>
    <t>Tomas Smid</t>
  </si>
  <si>
    <t>Emilio Sanchez</t>
  </si>
  <si>
    <t>yevgeny Kafelnikov</t>
  </si>
  <si>
    <t>Edouard Roger-Vasselin</t>
  </si>
  <si>
    <t>Marc Lopez</t>
  </si>
  <si>
    <t>Ecuador</t>
  </si>
  <si>
    <t>Spain</t>
  </si>
  <si>
    <t>Zimbabwe</t>
  </si>
  <si>
    <t>Russia</t>
  </si>
  <si>
    <t>Belgium</t>
  </si>
  <si>
    <t>Bahamas</t>
  </si>
  <si>
    <t>Uruguay</t>
  </si>
  <si>
    <t>Czech Republic</t>
  </si>
  <si>
    <t>Belarus</t>
  </si>
  <si>
    <t>Croatia</t>
  </si>
  <si>
    <t>New Zealand</t>
  </si>
  <si>
    <t>Hungary</t>
  </si>
  <si>
    <t>Peru</t>
  </si>
  <si>
    <t>US Open</t>
  </si>
  <si>
    <t>Jean-Julien Rojer</t>
  </si>
  <si>
    <t>Jamie Murray</t>
  </si>
  <si>
    <t>Bruno Soares</t>
  </si>
  <si>
    <t>John Peers</t>
  </si>
  <si>
    <t>Simon Aspelin</t>
  </si>
  <si>
    <t>Julian Knowle</t>
  </si>
  <si>
    <t>Martin Damm</t>
  </si>
  <si>
    <t>Wayne Black</t>
  </si>
  <si>
    <t>Kevin Ullyett</t>
  </si>
  <si>
    <t>Lleyton Hewitt</t>
  </si>
  <si>
    <t>Ellis Ferreira</t>
  </si>
  <si>
    <t>Alex O'Brien</t>
  </si>
  <si>
    <t>Cyril Suk</t>
  </si>
  <si>
    <t>Richey Reneberg</t>
  </si>
  <si>
    <t>Pieter Aldrich</t>
  </si>
  <si>
    <t>Danie Visser</t>
  </si>
  <si>
    <t>Kevin Curren</t>
  </si>
  <si>
    <t>Steve Denton</t>
  </si>
  <si>
    <t>Robert Lutz</t>
  </si>
  <si>
    <t>Cliff Drysdale</t>
  </si>
  <si>
    <t>Roger Taylor</t>
  </si>
  <si>
    <t>Pierre Barthes</t>
  </si>
  <si>
    <t>Nikola Pilić</t>
  </si>
  <si>
    <t>Slobodan Živojinović</t>
  </si>
  <si>
    <t>Patrick Galbraith</t>
  </si>
  <si>
    <t>Sébastien Lareau</t>
  </si>
  <si>
    <t>Jürgen Melzer</t>
  </si>
  <si>
    <t>Radek Štepánek</t>
  </si>
  <si>
    <t>Horia Tecău</t>
  </si>
  <si>
    <t>Cabal</t>
  </si>
  <si>
    <t>Yugoslavia</t>
  </si>
  <si>
    <t>Czechoslovakia</t>
  </si>
  <si>
    <t>United States</t>
  </si>
  <si>
    <t>United Kingdom</t>
  </si>
  <si>
    <t>The Bahamas</t>
  </si>
  <si>
    <t>Frew Mc Millan</t>
  </si>
  <si>
    <t>John Mc Enroe</t>
  </si>
  <si>
    <t>Alex O' Brien</t>
  </si>
  <si>
    <t>(RSA)</t>
  </si>
  <si>
    <t>(NED)</t>
  </si>
  <si>
    <t>(BAH)</t>
  </si>
  <si>
    <t>(FRA)</t>
  </si>
  <si>
    <t>(ZIM)</t>
  </si>
  <si>
    <t>(ISR)</t>
  </si>
  <si>
    <t>(IND)</t>
  </si>
  <si>
    <t>(ITA)</t>
  </si>
  <si>
    <t>(GBR)</t>
  </si>
  <si>
    <t>(FIN)</t>
  </si>
  <si>
    <t>(AUT)</t>
  </si>
  <si>
    <t>(CZE)</t>
  </si>
  <si>
    <t>(CAN)</t>
  </si>
  <si>
    <t>(BRA)</t>
  </si>
  <si>
    <t>(CRO)</t>
  </si>
  <si>
    <t>Isreal</t>
  </si>
  <si>
    <t>Finland</t>
  </si>
  <si>
    <t>No Competition</t>
  </si>
  <si>
    <t>Davis Cup Titles</t>
  </si>
  <si>
    <t>Grand Slam Titles *</t>
  </si>
  <si>
    <t>* since Open Era only</t>
  </si>
  <si>
    <t>Champion</t>
  </si>
  <si>
    <t>Finalist</t>
  </si>
  <si>
    <t>Argentina</t>
  </si>
  <si>
    <t>Australasia</t>
  </si>
  <si>
    <t>Germany F.R.</t>
  </si>
  <si>
    <t>British Isles</t>
  </si>
  <si>
    <t>Champion (adjusted)</t>
  </si>
  <si>
    <t>Slovakia</t>
  </si>
  <si>
    <t>Chile</t>
  </si>
  <si>
    <t>Japan</t>
  </si>
  <si>
    <t>Finalist (adjusted)</t>
  </si>
  <si>
    <t>Davis Cup Finalist</t>
  </si>
  <si>
    <t>Juan Gisbert</t>
  </si>
  <si>
    <t>Miloslav Mečíř</t>
  </si>
  <si>
    <t>Grant Connell</t>
  </si>
  <si>
    <t>Piet Norval</t>
  </si>
  <si>
    <t>David Marrero</t>
  </si>
  <si>
    <t>Fernando Verdasco</t>
  </si>
  <si>
    <t>Henri Kontinen</t>
  </si>
  <si>
    <t>Country (adjusted)</t>
  </si>
  <si>
    <t>ATP Finals Titles</t>
  </si>
  <si>
    <t>No Competiton</t>
  </si>
  <si>
    <t>Country (adj.)</t>
  </si>
  <si>
    <t>Disclaimer: Grand Slam doubles winner list since Open Era only!</t>
  </si>
  <si>
    <t>Australian Open Titles *</t>
  </si>
  <si>
    <t>French Open Titles *</t>
  </si>
  <si>
    <t>Wimbledon Titles *</t>
  </si>
  <si>
    <t>US Open Titles *</t>
  </si>
  <si>
    <t>Total Titles</t>
  </si>
  <si>
    <t>Israel</t>
  </si>
  <si>
    <t>Dataset Grand Slams (unfold to view):</t>
  </si>
  <si>
    <t>Grand Slam Titles per Nation per Year (unfold to view):</t>
  </si>
  <si>
    <t>Grand Slam Titles per Nation added up:</t>
  </si>
  <si>
    <t>Dataset ATP Finals Doubles Winners (unfold to view):</t>
  </si>
  <si>
    <t>ATP Finals Doubles Winners per Year per Nation (unfold to view)</t>
  </si>
  <si>
    <t>Grand Slam Titles per Year per Nation (unfold to view):</t>
  </si>
  <si>
    <t>ATP Finals Doubles Winners per Nation per Year (unfold to view):</t>
  </si>
  <si>
    <t>ATP Finals Winner per Nation added up</t>
  </si>
  <si>
    <t>Total Wins</t>
  </si>
  <si>
    <t>Davis Cup Titles per Year per Nation [added up]:</t>
  </si>
  <si>
    <t>Davis Cup Finalist per Year per Nation [added up]:</t>
  </si>
  <si>
    <t>Total Final Entries</t>
  </si>
  <si>
    <t>Disclaimer: Data from ITF Global Tennis Report 2019</t>
  </si>
  <si>
    <t>Number of Tennis Players</t>
  </si>
  <si>
    <t>Percentage of Total Tennis Players</t>
  </si>
  <si>
    <t>China</t>
  </si>
  <si>
    <t>Region</t>
  </si>
  <si>
    <t>Asia</t>
  </si>
  <si>
    <t>North America</t>
  </si>
  <si>
    <t>Europe</t>
  </si>
  <si>
    <t>Population Size</t>
  </si>
  <si>
    <t>Percentage of Population playing Tennis</t>
  </si>
  <si>
    <t>South America</t>
  </si>
  <si>
    <t>Oceania</t>
  </si>
  <si>
    <t>Central America</t>
  </si>
  <si>
    <t>South Korea</t>
  </si>
  <si>
    <t>Hong Kong</t>
  </si>
  <si>
    <t>Indonesia</t>
  </si>
  <si>
    <t>Portugal</t>
  </si>
  <si>
    <t>Africa</t>
  </si>
  <si>
    <t>Total Numbers of Tennis Players worldwide:</t>
  </si>
  <si>
    <t>Doubles Titles [based on spreadsheet Statistics]</t>
  </si>
  <si>
    <t>Total Doubles Titles:</t>
  </si>
  <si>
    <t>Percentage Titles</t>
  </si>
  <si>
    <t>Ranking</t>
  </si>
  <si>
    <t>Player</t>
  </si>
  <si>
    <t>Age</t>
  </si>
  <si>
    <t>Points</t>
  </si>
  <si>
    <t>Tourn Played</t>
  </si>
  <si>
    <t>Points Dropping</t>
  </si>
  <si>
    <t>Next Best</t>
  </si>
  <si>
    <t>COL</t>
  </si>
  <si>
    <t>Juan Sebastian Cabal</t>
  </si>
  <si>
    <t>FRA</t>
  </si>
  <si>
    <t>ARG</t>
  </si>
  <si>
    <t>Horacio Zeballos</t>
  </si>
  <si>
    <t>POL</t>
  </si>
  <si>
    <t>BRA</t>
  </si>
  <si>
    <t>GBR</t>
  </si>
  <si>
    <t>Joe Salisbury</t>
  </si>
  <si>
    <t>SVK</t>
  </si>
  <si>
    <t>Filip Polasek</t>
  </si>
  <si>
    <t>Rajeev Ram</t>
  </si>
  <si>
    <t>CRO</t>
  </si>
  <si>
    <t>NZL</t>
  </si>
  <si>
    <t>RSA</t>
  </si>
  <si>
    <t>Raven Klaasen</t>
  </si>
  <si>
    <t>GER</t>
  </si>
  <si>
    <t>Mate Pavic</t>
  </si>
  <si>
    <t>ESP</t>
  </si>
  <si>
    <t>NED</t>
  </si>
  <si>
    <t>Wesley Koolhof</t>
  </si>
  <si>
    <t>ROU</t>
  </si>
  <si>
    <t>Nikola Mektic</t>
  </si>
  <si>
    <t>AUT</t>
  </si>
  <si>
    <t>Oliver Marach</t>
  </si>
  <si>
    <t>Fabrice Martin</t>
  </si>
  <si>
    <t>27T</t>
  </si>
  <si>
    <t>Neal Skupski</t>
  </si>
  <si>
    <t>FIN</t>
  </si>
  <si>
    <t>AUS</t>
  </si>
  <si>
    <t>Franko Skugor</t>
  </si>
  <si>
    <t>Robin Haase</t>
  </si>
  <si>
    <t>Jeremy Chardy</t>
  </si>
  <si>
    <t>BEL</t>
  </si>
  <si>
    <t>Joran Vliegen</t>
  </si>
  <si>
    <t>IND</t>
  </si>
  <si>
    <t>Rohan Bopanna</t>
  </si>
  <si>
    <t>Luke Saville</t>
  </si>
  <si>
    <t>Max Purcell</t>
  </si>
  <si>
    <t>Philipp Oswald</t>
  </si>
  <si>
    <t>MEX</t>
  </si>
  <si>
    <t>Santiago Gonzalez</t>
  </si>
  <si>
    <t>Maximo Gonzalez</t>
  </si>
  <si>
    <t>Sander Gille</t>
  </si>
  <si>
    <t>CAN</t>
  </si>
  <si>
    <t>Denis Shapovalov</t>
  </si>
  <si>
    <t>Diego Schwartzman</t>
  </si>
  <si>
    <t>Jan-Lennard Struff</t>
  </si>
  <si>
    <t>Austin Krajicek</t>
  </si>
  <si>
    <t>Marcelo Demoliner</t>
  </si>
  <si>
    <t>Marcus Daniell</t>
  </si>
  <si>
    <t>PAK</t>
  </si>
  <si>
    <t>Aisam-Ul-Haq Qureshi</t>
  </si>
  <si>
    <t>Ken Skupski</t>
  </si>
  <si>
    <t>Luke Bambridge</t>
  </si>
  <si>
    <t>Dominic Inglot</t>
  </si>
  <si>
    <t>Jonny O'Mara</t>
  </si>
  <si>
    <t>DEN</t>
  </si>
  <si>
    <t>Divij Sharan</t>
  </si>
  <si>
    <t>ESA</t>
  </si>
  <si>
    <t>Marcelo Arevalo</t>
  </si>
  <si>
    <t>JPN</t>
  </si>
  <si>
    <t>Ben McLachlan</t>
  </si>
  <si>
    <t>SRB</t>
  </si>
  <si>
    <t>Nikola Cacic</t>
  </si>
  <si>
    <t>Matwe Middelkoop</t>
  </si>
  <si>
    <t>Tim Puetz</t>
  </si>
  <si>
    <t>Guido Pella</t>
  </si>
  <si>
    <t>ISR</t>
  </si>
  <si>
    <t>Jonathan Erlich</t>
  </si>
  <si>
    <t>POR</t>
  </si>
  <si>
    <t>Joao Sousa</t>
  </si>
  <si>
    <t>Andres Molteni</t>
  </si>
  <si>
    <t>KAZ</t>
  </si>
  <si>
    <t>Mikhail Kukushkin</t>
  </si>
  <si>
    <t>MON</t>
  </si>
  <si>
    <t>Hugo Nys</t>
  </si>
  <si>
    <t>ECU</t>
  </si>
  <si>
    <t>Gonzalo Escobar</t>
  </si>
  <si>
    <t>Igor Zelenay</t>
  </si>
  <si>
    <t>ITA</t>
  </si>
  <si>
    <t>Simone Bolelli</t>
  </si>
  <si>
    <t>URU</t>
  </si>
  <si>
    <t>Ariel Behar</t>
  </si>
  <si>
    <t>Artem Sitak</t>
  </si>
  <si>
    <t>Jackson Withrow</t>
  </si>
  <si>
    <t>BLR</t>
  </si>
  <si>
    <t>Andrei Vasilevski</t>
  </si>
  <si>
    <t>RUS</t>
  </si>
  <si>
    <t>Karen Khachanov</t>
  </si>
  <si>
    <t>Sander Arends</t>
  </si>
  <si>
    <t>Goncalo Oliveira</t>
  </si>
  <si>
    <t>Guillermo Duran</t>
  </si>
  <si>
    <t>SWE</t>
  </si>
  <si>
    <t>Robert Lindstedt</t>
  </si>
  <si>
    <t>INA</t>
  </si>
  <si>
    <t>Christopher Rungkat</t>
  </si>
  <si>
    <t>Andrey Rublev</t>
  </si>
  <si>
    <t>GRE</t>
  </si>
  <si>
    <t>Stefanos Tsitsipas</t>
  </si>
  <si>
    <t>Nicholas Monroe</t>
  </si>
  <si>
    <t>Andy Murray</t>
  </si>
  <si>
    <t>Benoit Paire</t>
  </si>
  <si>
    <t>Andre Goransson</t>
  </si>
  <si>
    <t>Miguel Angel Reyes-Varela</t>
  </si>
  <si>
    <t>Romain Arneodo</t>
  </si>
  <si>
    <t>CZE</t>
  </si>
  <si>
    <t>Roman Jebavy</t>
  </si>
  <si>
    <t>John-Patrick Smith</t>
  </si>
  <si>
    <t>Andre Begemann</t>
  </si>
  <si>
    <t>Fernando Romboli</t>
  </si>
  <si>
    <t>UKR</t>
  </si>
  <si>
    <t>Denys Molchanov</t>
  </si>
  <si>
    <t>TPE</t>
  </si>
  <si>
    <t>Cheng-Peng Hsieh</t>
  </si>
  <si>
    <t>Dominic Thiem</t>
  </si>
  <si>
    <t>Leonardo Mayer</t>
  </si>
  <si>
    <t>Matt Reid</t>
  </si>
  <si>
    <t>David Pel</t>
  </si>
  <si>
    <t>Alexander Bublik</t>
  </si>
  <si>
    <t>Current Doubles Ranking</t>
  </si>
  <si>
    <t>Ramkumar Ramanathan</t>
  </si>
  <si>
    <t>Dusan Lajovic</t>
  </si>
  <si>
    <t>KOR</t>
  </si>
  <si>
    <t>Ji Sung Nam</t>
  </si>
  <si>
    <t>Matthew Ebden</t>
  </si>
  <si>
    <t>Pablo Carreno Busta</t>
  </si>
  <si>
    <t>BIH</t>
  </si>
  <si>
    <t>Tomislav Brkic</t>
  </si>
  <si>
    <t>Nathaniel Lammons</t>
  </si>
  <si>
    <t>Tristan-Samuel Weissborn</t>
  </si>
  <si>
    <t>Ante Pavic</t>
  </si>
  <si>
    <t>David Vega Hernandez</t>
  </si>
  <si>
    <t>Purav Raja</t>
  </si>
  <si>
    <t>Min-Kyu Song</t>
  </si>
  <si>
    <t>Evan King</t>
  </si>
  <si>
    <t>Orlando Luz</t>
  </si>
  <si>
    <t>Marc Polmans</t>
  </si>
  <si>
    <t>Antonio Sancic</t>
  </si>
  <si>
    <t>Andrea Vavassori</t>
  </si>
  <si>
    <t>Hans Hach Verdugo</t>
  </si>
  <si>
    <t>PHI</t>
  </si>
  <si>
    <t>Treat Huey</t>
  </si>
  <si>
    <t>Fabio Fognini</t>
  </si>
  <si>
    <t>Andrey Golubev</t>
  </si>
  <si>
    <t>Taylor Fritz</t>
  </si>
  <si>
    <t>Nathan Pasha</t>
  </si>
  <si>
    <t>CHN</t>
  </si>
  <si>
    <t>Mao-Xin Gong</t>
  </si>
  <si>
    <t>Sem Verbeek</t>
  </si>
  <si>
    <t>Roberto Carballes Baena</t>
  </si>
  <si>
    <t>VEN</t>
  </si>
  <si>
    <t>Luis David Martinez</t>
  </si>
  <si>
    <t>Alex de Minaur</t>
  </si>
  <si>
    <t>Aleksandr Nedovyesov</t>
  </si>
  <si>
    <t>SUI</t>
  </si>
  <si>
    <t>Luca Margaroli</t>
  </si>
  <si>
    <t>Hunter Reese</t>
  </si>
  <si>
    <t>Felipe Meligeni Rodrigues Alves</t>
  </si>
  <si>
    <t>Florin Mergea</t>
  </si>
  <si>
    <t>MDA</t>
  </si>
  <si>
    <t>Radu Albot</t>
  </si>
  <si>
    <t>Ze Zhang</t>
  </si>
  <si>
    <t>Harri Heliovaara</t>
  </si>
  <si>
    <t>Novak Djokovic</t>
  </si>
  <si>
    <t>Rafael Matos</t>
  </si>
  <si>
    <t>Reilly Opelka</t>
  </si>
  <si>
    <t>N.Sriram Balaji</t>
  </si>
  <si>
    <t>Roberto Maytin</t>
  </si>
  <si>
    <t>Alex Lawson</t>
  </si>
  <si>
    <t>Gerard Granollers</t>
  </si>
  <si>
    <t>Teymuraz Gabashvili</t>
  </si>
  <si>
    <t>Robert Galloway</t>
  </si>
  <si>
    <t>Federico Delbonis</t>
  </si>
  <si>
    <t>Jamie Cerretani</t>
  </si>
  <si>
    <t>Jeevan Nedunchezhiyan</t>
  </si>
  <si>
    <t>Daniel Evans</t>
  </si>
  <si>
    <t>Max Schnur</t>
  </si>
  <si>
    <t>154T</t>
  </si>
  <si>
    <t>Ivan Sabanov</t>
  </si>
  <si>
    <t>Matej Sabanov</t>
  </si>
  <si>
    <t>Sam Querrey</t>
  </si>
  <si>
    <t>Quentin Halys</t>
  </si>
  <si>
    <t>CHI</t>
  </si>
  <si>
    <t>Nicolas Jarry</t>
  </si>
  <si>
    <t>Dennis Novikov</t>
  </si>
  <si>
    <t>Daniel Masur</t>
  </si>
  <si>
    <t>Kyle Edmund</t>
  </si>
  <si>
    <t>Alexander Zverev</t>
  </si>
  <si>
    <t>Jaume Munar</t>
  </si>
  <si>
    <t>Fabien Reboul</t>
  </si>
  <si>
    <t>Federico Gaio</t>
  </si>
  <si>
    <t>Ruben Bemelmans</t>
  </si>
  <si>
    <t>Salvatore Caruso</t>
  </si>
  <si>
    <t>Sadio Doumbia</t>
  </si>
  <si>
    <t>Peter Polansky</t>
  </si>
  <si>
    <t>Karol Drzewiecki</t>
  </si>
  <si>
    <t>Adil Shamasdin</t>
  </si>
  <si>
    <t>Scott Puodziunas</t>
  </si>
  <si>
    <t>Tsung-Hua Yang</t>
  </si>
  <si>
    <t>Szymon Walkow</t>
  </si>
  <si>
    <t>Fabricio Neis</t>
  </si>
  <si>
    <t>Benjamin Bonzi</t>
  </si>
  <si>
    <t>Sergiy Stakhovsky</t>
  </si>
  <si>
    <t>Pedro Martinez</t>
  </si>
  <si>
    <t>Lloyd Glasspool</t>
  </si>
  <si>
    <t>Saketh Myneni</t>
  </si>
  <si>
    <t>Daniil Medvedev</t>
  </si>
  <si>
    <t>Zhe Li</t>
  </si>
  <si>
    <t>Sergio Martos Gornes</t>
  </si>
  <si>
    <t>Guido Andreozzi</t>
  </si>
  <si>
    <t>Toshihide Matsui</t>
  </si>
  <si>
    <t>Andrea Pellegrino</t>
  </si>
  <si>
    <t>Gregoire Barrere</t>
  </si>
  <si>
    <t>Juan Ignacio Londero</t>
  </si>
  <si>
    <t>Mischa Zverev</t>
  </si>
  <si>
    <t>Julian Lenz</t>
  </si>
  <si>
    <t>Tristan Lamasine</t>
  </si>
  <si>
    <t>James Duckworth</t>
  </si>
  <si>
    <t>Janko Tipsarevic</t>
  </si>
  <si>
    <t>John Isner</t>
  </si>
  <si>
    <t>NOR</t>
  </si>
  <si>
    <t>Casper Ruud</t>
  </si>
  <si>
    <t>Sekou Bangoura</t>
  </si>
  <si>
    <t>PER</t>
  </si>
  <si>
    <t>Sergio Galdos</t>
  </si>
  <si>
    <t>Manuel Guinard</t>
  </si>
  <si>
    <t>Vishnu Vardhan</t>
  </si>
  <si>
    <t>Martin Redlicki</t>
  </si>
  <si>
    <t>Marius Copil</t>
  </si>
  <si>
    <t>Steve Johnson</t>
  </si>
  <si>
    <t>Matteo Berrettini</t>
  </si>
  <si>
    <t>Julian Ocleppo</t>
  </si>
  <si>
    <t>JC Aragone</t>
  </si>
  <si>
    <t>Lucas Pouille</t>
  </si>
  <si>
    <t>Cameron Norrie</t>
  </si>
  <si>
    <t>Adrian Mannarino</t>
  </si>
  <si>
    <t>Viktor Troicki</t>
  </si>
  <si>
    <t>Tennys Sandgren</t>
  </si>
  <si>
    <t>Thiago Monteiro</t>
  </si>
  <si>
    <t>Ruben Gonzales</t>
  </si>
  <si>
    <t>Facundo Bagnis</t>
  </si>
  <si>
    <t>Zdenek Kolar</t>
  </si>
  <si>
    <t>Facundo Mena</t>
  </si>
  <si>
    <t>Ruan Roelofse</t>
  </si>
  <si>
    <t>Andreas Siljestrom</t>
  </si>
  <si>
    <t>Dan Added</t>
  </si>
  <si>
    <t>Enzo Couacaud</t>
  </si>
  <si>
    <t>Xin Gao</t>
  </si>
  <si>
    <t>Maxime Cressy</t>
  </si>
  <si>
    <t>THA</t>
  </si>
  <si>
    <t>Sanchai Ratiwatana</t>
  </si>
  <si>
    <t>Alejandro Davidovich Fokina</t>
  </si>
  <si>
    <t>Lucas Miedler</t>
  </si>
  <si>
    <t>Scott Clayton</t>
  </si>
  <si>
    <t>GEO</t>
  </si>
  <si>
    <t>Nikoloz Basilashvili</t>
  </si>
  <si>
    <t>Miomir Kecmanovic</t>
  </si>
  <si>
    <t>Paolo Lorenzi</t>
  </si>
  <si>
    <t>Hubert Hurkacz</t>
  </si>
  <si>
    <t>Arjun Kadhe</t>
  </si>
  <si>
    <t>ZIM</t>
  </si>
  <si>
    <t>Benjamin Lock</t>
  </si>
  <si>
    <t>Fajing Sun</t>
  </si>
  <si>
    <t>Oriol Roca Batalla</t>
  </si>
  <si>
    <t>Nick Kyrgios</t>
  </si>
  <si>
    <t>BAR</t>
  </si>
  <si>
    <t>Darian King</t>
  </si>
  <si>
    <t>Vladyslav Manafov</t>
  </si>
  <si>
    <t>Antoine Hoang</t>
  </si>
  <si>
    <t>Marco Bortolotti</t>
  </si>
  <si>
    <t>Albano Olivetti</t>
  </si>
  <si>
    <t>BOL</t>
  </si>
  <si>
    <t>Boris Arias</t>
  </si>
  <si>
    <t>Thai-Son Kwiatkowski</t>
  </si>
  <si>
    <t>Pavel Kotov</t>
  </si>
  <si>
    <t>Martin Cuevas</t>
  </si>
  <si>
    <t>Tomislav Draganja</t>
  </si>
  <si>
    <t>Alejandro Gomez</t>
  </si>
  <si>
    <t>Federico Zeballos</t>
  </si>
  <si>
    <t>Arthur Rinderknech</t>
  </si>
  <si>
    <t>Brydan Klein</t>
  </si>
  <si>
    <t>Jonathan Eysseric</t>
  </si>
  <si>
    <t>Yates Johnson</t>
  </si>
  <si>
    <t>Hunter Johnson</t>
  </si>
  <si>
    <t>Stan Wawrinka</t>
  </si>
  <si>
    <t>Jordan Thompson</t>
  </si>
  <si>
    <t>Marek Gengel</t>
  </si>
  <si>
    <t>Christopher Eubanks</t>
  </si>
  <si>
    <t>Nicolas Barrientos</t>
  </si>
  <si>
    <t>Emil Ruusuvuori</t>
  </si>
  <si>
    <t>Andrew Harris</t>
  </si>
  <si>
    <t>Carlos Gomez-Herrera</t>
  </si>
  <si>
    <t>Cristian Garin</t>
  </si>
  <si>
    <t>Diego Hidalgo</t>
  </si>
  <si>
    <t>TUN</t>
  </si>
  <si>
    <t>Skander Mansouri</t>
  </si>
  <si>
    <t>Markus Eriksson</t>
  </si>
  <si>
    <t>Denis Kudla</t>
  </si>
  <si>
    <t>Kimmer Coppejans</t>
  </si>
  <si>
    <t>Chris Guccione</t>
  </si>
  <si>
    <t>Roberto Quiroz</t>
  </si>
  <si>
    <t>Junior A. Ore</t>
  </si>
  <si>
    <t>Adrian Menendez-Maceiras</t>
  </si>
  <si>
    <t>Dustin Brown</t>
  </si>
  <si>
    <t>Mitchell Krueger</t>
  </si>
  <si>
    <t>Evan Hoyt</t>
  </si>
  <si>
    <t>Alexander Merino</t>
  </si>
  <si>
    <t>Elliot Benchetrit</t>
  </si>
  <si>
    <t>Marc-Andrea Huesler</t>
  </si>
  <si>
    <t>Corentin Denolly</t>
  </si>
  <si>
    <t>Harry Bourchier</t>
  </si>
  <si>
    <t>Hugo Dellien</t>
  </si>
  <si>
    <t>Bradley Klahn</t>
  </si>
  <si>
    <t>Illya Marchenko</t>
  </si>
  <si>
    <t>Jan Zielinski</t>
  </si>
  <si>
    <t>Jesper De Jong</t>
  </si>
  <si>
    <t>Alejandro Tabilo</t>
  </si>
  <si>
    <t>Brayden Schnur</t>
  </si>
  <si>
    <t>John Paul Fruttero</t>
  </si>
  <si>
    <t>Michael Vrbensky</t>
  </si>
  <si>
    <t>Akira Santillan</t>
  </si>
  <si>
    <t>Patrik Niklas-Salminen</t>
  </si>
  <si>
    <t>Marcelo Tomas Barrios Vera</t>
  </si>
  <si>
    <t>Geoffrey Blancaneaux</t>
  </si>
  <si>
    <t>Pedro Sakamoto</t>
  </si>
  <si>
    <t>Konstantin Kravchuk</t>
  </si>
  <si>
    <t>Mikhail Elgin</t>
  </si>
  <si>
    <t>David Goffin</t>
  </si>
  <si>
    <t>Malek Jaziri</t>
  </si>
  <si>
    <t>LTU</t>
  </si>
  <si>
    <t>Ricardas Berankis</t>
  </si>
  <si>
    <t>N Vijay Sundar Prashanth</t>
  </si>
  <si>
    <t>Mark Vervoort</t>
  </si>
  <si>
    <t>Manuel Pena Lopez</t>
  </si>
  <si>
    <t>Timur Khabibulin</t>
  </si>
  <si>
    <t>Sonchat Ratiwatana</t>
  </si>
  <si>
    <t>Denis Yevseyev</t>
  </si>
  <si>
    <t>Guillermo Garcia-Lopez</t>
  </si>
  <si>
    <t>Pedro Sousa</t>
  </si>
  <si>
    <t>Felix Auger-Aliassime</t>
  </si>
  <si>
    <t>Liam Broady</t>
  </si>
  <si>
    <t>Aziz Dougaz</t>
  </si>
  <si>
    <t>Alexandru Jecan</t>
  </si>
  <si>
    <t>Thomas Fabbiano</t>
  </si>
  <si>
    <t>Jurij Rodionov</t>
  </si>
  <si>
    <t>Donald Young</t>
  </si>
  <si>
    <t>Soonwoo Kwon</t>
  </si>
  <si>
    <t>Sebastian Korda</t>
  </si>
  <si>
    <t>Yunseong Chung</t>
  </si>
  <si>
    <t>Alex Bolt</t>
  </si>
  <si>
    <t>Korey Lovett</t>
  </si>
  <si>
    <t>Ryan Nijboer</t>
  </si>
  <si>
    <t>Thiemo de Bakker</t>
  </si>
  <si>
    <t>Brandon Walkin</t>
  </si>
  <si>
    <t>Conner Huertas del pino</t>
  </si>
  <si>
    <t>Jonas Forejtek</t>
  </si>
  <si>
    <t>Roman Safiullin</t>
  </si>
  <si>
    <t>Courtney John Lock</t>
  </si>
  <si>
    <t>UZB</t>
  </si>
  <si>
    <t>Denis Istomin</t>
  </si>
  <si>
    <t>Mario Vilella Martinez</t>
  </si>
  <si>
    <t>Botic Van de Zandschulp</t>
  </si>
  <si>
    <t>Tallon Griekspoor</t>
  </si>
  <si>
    <t>Runhao Hua</t>
  </si>
  <si>
    <t>Calum Puttergill</t>
  </si>
  <si>
    <t>Kacper Zuk</t>
  </si>
  <si>
    <t>Jakub Paul</t>
  </si>
  <si>
    <t>Austin Rapp</t>
  </si>
  <si>
    <t>Arklon Huertas Del Pino Cordova</t>
  </si>
  <si>
    <t>Roberto Ortega-Olmedo</t>
  </si>
  <si>
    <t>Yan Bai</t>
  </si>
  <si>
    <t>Shintaro Imai</t>
  </si>
  <si>
    <t>Yu Hsiou Hsu</t>
  </si>
  <si>
    <t>Ivan Gakhov</t>
  </si>
  <si>
    <t>David Pichler</t>
  </si>
  <si>
    <t>Grigoriy Lomakin</t>
  </si>
  <si>
    <t>345T</t>
  </si>
  <si>
    <t>Mackenzie McDonald</t>
  </si>
  <si>
    <t>Gilles Simon</t>
  </si>
  <si>
    <t>HUN</t>
  </si>
  <si>
    <t>Marton Fucsovics</t>
  </si>
  <si>
    <t>Jaume Pla Malfeito</t>
  </si>
  <si>
    <t>IRL</t>
  </si>
  <si>
    <t>Julian Bradley</t>
  </si>
  <si>
    <t>DOM</t>
  </si>
  <si>
    <t>Roberto Cid Subervi</t>
  </si>
  <si>
    <t>Juan Pablo Varillas</t>
  </si>
  <si>
    <t>Nicolas Alvarez</t>
  </si>
  <si>
    <t>Tomas Martin Etcheverry</t>
  </si>
  <si>
    <t>Alexander Cozbinov</t>
  </si>
  <si>
    <t>Nicolas Alberto Arreche</t>
  </si>
  <si>
    <t>Laurynas Grigelis</t>
  </si>
  <si>
    <t>Victor Vlad Cornea</t>
  </si>
  <si>
    <t>Petr Nouza</t>
  </si>
  <si>
    <t>Artem Dubrivnyy</t>
  </si>
  <si>
    <t>Rameez Junaid</t>
  </si>
  <si>
    <t>Mateusz Kowalczyk</t>
  </si>
  <si>
    <t>Inigo Cervantes</t>
  </si>
  <si>
    <t>Peter Heller</t>
  </si>
  <si>
    <t>Alexander Igoshin</t>
  </si>
  <si>
    <t>Andrej Martin</t>
  </si>
  <si>
    <t>Stefano Travaglia</t>
  </si>
  <si>
    <t>Bernardo Saraiva</t>
  </si>
  <si>
    <t>Vladyslav Orlov</t>
  </si>
  <si>
    <t>Simon Freund</t>
  </si>
  <si>
    <t>Ivan Liutarevich</t>
  </si>
  <si>
    <t>Matteo Martineau</t>
  </si>
  <si>
    <t>Vit Kopriva</t>
  </si>
  <si>
    <t>Luke Johnson</t>
  </si>
  <si>
    <t>Camilo Ugo Carabelli</t>
  </si>
  <si>
    <t>Andres Artunedo Martinavarro</t>
  </si>
  <si>
    <t>Enrique Lopez Perez</t>
  </si>
  <si>
    <t>Raul Brancaccio</t>
  </si>
  <si>
    <t>Maximiliano Estevez</t>
  </si>
  <si>
    <t>George Goldhoff</t>
  </si>
  <si>
    <t>Dominik Koepfer</t>
  </si>
  <si>
    <t>Bart Stevens</t>
  </si>
  <si>
    <t>Elias Ymer</t>
  </si>
  <si>
    <t xml:space="preserve">Martin Damm </t>
  </si>
  <si>
    <t>Jannik Sinner</t>
  </si>
  <si>
    <t>Eduard Esteve Lobato</t>
  </si>
  <si>
    <t>TUR</t>
  </si>
  <si>
    <t>Altug Celikbilek</t>
  </si>
  <si>
    <t>Aslan Karatsev</t>
  </si>
  <si>
    <t>Jose Hernandez-Fernandez</t>
  </si>
  <si>
    <t>Juan Manuel Cerundolo</t>
  </si>
  <si>
    <t>Toby Alex Kodat</t>
  </si>
  <si>
    <t>Thomas Fancutt</t>
  </si>
  <si>
    <t>Matias Zukas</t>
  </si>
  <si>
    <t>Anis Ghorbel</t>
  </si>
  <si>
    <t>David Perez Sanz</t>
  </si>
  <si>
    <t>Nicolas Mejia</t>
  </si>
  <si>
    <t>Mariano Kestelboim</t>
  </si>
  <si>
    <t>Jason Taylor</t>
  </si>
  <si>
    <t>SLO</t>
  </si>
  <si>
    <t>Blaz Rola</t>
  </si>
  <si>
    <t>Di Wu</t>
  </si>
  <si>
    <t>Luis Patiño</t>
  </si>
  <si>
    <t>Clement Tabur</t>
  </si>
  <si>
    <t>Ian Dempster</t>
  </si>
  <si>
    <t>Rhett Purcell</t>
  </si>
  <si>
    <t>Jozef Kovalik</t>
  </si>
  <si>
    <t>Hiroki Moriya</t>
  </si>
  <si>
    <t>Facundo Arguello</t>
  </si>
  <si>
    <t>Sergey Fomin</t>
  </si>
  <si>
    <t>Pablo Vivero Gonzalez</t>
  </si>
  <si>
    <t>Maxime Tchoutakian</t>
  </si>
  <si>
    <t>Tommy Paul</t>
  </si>
  <si>
    <t>Adam Taylor</t>
  </si>
  <si>
    <t>Renzo Olivo</t>
  </si>
  <si>
    <t>Florian Lakat</t>
  </si>
  <si>
    <t>Francisco Cabral</t>
  </si>
  <si>
    <t>Matias Franco Descotte</t>
  </si>
  <si>
    <t>Franco Agamenone</t>
  </si>
  <si>
    <t>Justin Butsch</t>
  </si>
  <si>
    <t>Oleg Prihodko</t>
  </si>
  <si>
    <t>Jorge Panta</t>
  </si>
  <si>
    <t>Goncalo Falcao</t>
  </si>
  <si>
    <t>Luca Castelnuovo</t>
  </si>
  <si>
    <t>Kevin King</t>
  </si>
  <si>
    <t>Alexander Pavlioutchenkov</t>
  </si>
  <si>
    <t>Filip Peliwo</t>
  </si>
  <si>
    <t>Alexandre Muller</t>
  </si>
  <si>
    <t>Emilio Gomez</t>
  </si>
  <si>
    <t>Riccardo Bonadio</t>
  </si>
  <si>
    <t>Evan Zhu</t>
  </si>
  <si>
    <t>David Poljak</t>
  </si>
  <si>
    <t>Tuna Altuna</t>
  </si>
  <si>
    <t>Javier Barranco Cosano</t>
  </si>
  <si>
    <t>Mats Hermans</t>
  </si>
  <si>
    <t>Jan Satral</t>
  </si>
  <si>
    <t>Cristian Rodriguez</t>
  </si>
  <si>
    <t>Rafael Nadal</t>
  </si>
  <si>
    <t>437T</t>
  </si>
  <si>
    <t>Thomaz Bellucci</t>
  </si>
  <si>
    <t>Michael Mmoh</t>
  </si>
  <si>
    <t>Christian Harrison</t>
  </si>
  <si>
    <t>Jacopo Berrettini</t>
  </si>
  <si>
    <t>Jack Findel-Hawkins</t>
  </si>
  <si>
    <t>Hernan Casanova</t>
  </si>
  <si>
    <t>Benjamin Winter Lopez</t>
  </si>
  <si>
    <t>Piotr Matuszewski</t>
  </si>
  <si>
    <t>Kai Wehnelt</t>
  </si>
  <si>
    <t>Yasutaka Uchiyama</t>
  </si>
  <si>
    <t>Danilo Petrovic</t>
  </si>
  <si>
    <t>Tom Jomby</t>
  </si>
  <si>
    <t>Bogdan Bobrov</t>
  </si>
  <si>
    <t>Sasikumar Mukund</t>
  </si>
  <si>
    <t>Maxim Ratniuk</t>
  </si>
  <si>
    <t>Franco Feitt</t>
  </si>
  <si>
    <t>Glenn Smits</t>
  </si>
  <si>
    <t>LAT</t>
  </si>
  <si>
    <t>Ernests Gulbis</t>
  </si>
  <si>
    <t>Juan Martin del Potro</t>
  </si>
  <si>
    <t>456T</t>
  </si>
  <si>
    <t>Kei Nishikori</t>
  </si>
  <si>
    <t>Yoshihito Nishioka</t>
  </si>
  <si>
    <t>Marin Cilic</t>
  </si>
  <si>
    <t>Filip Krajinovic</t>
  </si>
  <si>
    <t>461T</t>
  </si>
  <si>
    <t>Albert Ramos-Vinolas</t>
  </si>
  <si>
    <t>Lorenzo Sonego</t>
  </si>
  <si>
    <t>Ugo Humbert</t>
  </si>
  <si>
    <t>Andreas Seppi</t>
  </si>
  <si>
    <t>Jacob Grills</t>
  </si>
  <si>
    <t>Evgenii Tiurnev</t>
  </si>
  <si>
    <t>Evgeny Karlovskiy</t>
  </si>
  <si>
    <t>469T</t>
  </si>
  <si>
    <t>Andrea Arnaboldi</t>
  </si>
  <si>
    <t>Nino Serdarusic</t>
  </si>
  <si>
    <t>Alberto Barroso Campos</t>
  </si>
  <si>
    <t>Eduardo Struvay</t>
  </si>
  <si>
    <t>Shintaro Mochizuki</t>
  </si>
  <si>
    <t>Viktor Durasovic</t>
  </si>
  <si>
    <t>Gijs Brouwer</t>
  </si>
  <si>
    <t>Antoine Escoffier</t>
  </si>
  <si>
    <t>Michail Pervolarakis</t>
  </si>
  <si>
    <t>James Frawley</t>
  </si>
  <si>
    <t>Filip Bergevi</t>
  </si>
  <si>
    <t>Sanjar Fayziev</t>
  </si>
  <si>
    <t>Fabian Marozsan</t>
  </si>
  <si>
    <t>BUL</t>
  </si>
  <si>
    <t>Alexandar Lazarov</t>
  </si>
  <si>
    <t>Daniel Dutra da Silva</t>
  </si>
  <si>
    <t>Jaroslav Pospisil</t>
  </si>
  <si>
    <t>Peter Bothwell</t>
  </si>
  <si>
    <t>Luca Gelhardt</t>
  </si>
  <si>
    <t>Lukas Lacko</t>
  </si>
  <si>
    <t>Brandon Holt</t>
  </si>
  <si>
    <t>Joao Domingues</t>
  </si>
  <si>
    <t>Giovanni Fonio</t>
  </si>
  <si>
    <t>Ray Ho</t>
  </si>
  <si>
    <t>Lukas Klein</t>
  </si>
  <si>
    <t>Gabriel Petit</t>
  </si>
  <si>
    <t>Thiago Seyboth Wild</t>
  </si>
  <si>
    <t>Ivan Nedelko</t>
  </si>
  <si>
    <t>Vaclav Safranek</t>
  </si>
  <si>
    <t>Joao Menezes</t>
  </si>
  <si>
    <t>Sebastian Ofner</t>
  </si>
  <si>
    <t>Jose Daniel Bendeck</t>
  </si>
  <si>
    <t>David Jorda Sanchis</t>
  </si>
  <si>
    <t>Rio Noguchi</t>
  </si>
  <si>
    <t>Martins Podzus</t>
  </si>
  <si>
    <t>Michal Dembek</t>
  </si>
  <si>
    <t>Anirudh Chandrasekar</t>
  </si>
  <si>
    <t>Yan Sabanin</t>
  </si>
  <si>
    <t>Ignacio Carou</t>
  </si>
  <si>
    <t>Tomas Lipovsek Puches</t>
  </si>
  <si>
    <t>Oscar Jose Gutierrez</t>
  </si>
  <si>
    <t>Mark Whitehouse</t>
  </si>
  <si>
    <t>Vitaliy Sachko</t>
  </si>
  <si>
    <t>Wilson Leite</t>
  </si>
  <si>
    <t>Markos Kalovelonis</t>
  </si>
  <si>
    <t>Igor Marcondes</t>
  </si>
  <si>
    <t>Enrico Dalla Valle</t>
  </si>
  <si>
    <t>Francisco Comesana</t>
  </si>
  <si>
    <t>Alex Molcan</t>
  </si>
  <si>
    <t>Lukas Rosol</t>
  </si>
  <si>
    <t>Gian Marco Moroni</t>
  </si>
  <si>
    <t>Antoine Bellier</t>
  </si>
  <si>
    <t>Steven Diez</t>
  </si>
  <si>
    <t>Marat Deviatiarov</t>
  </si>
  <si>
    <t>Ondrej Krstev</t>
  </si>
  <si>
    <t>Fermin Tenti</t>
  </si>
  <si>
    <t>Mick Lescure</t>
  </si>
  <si>
    <t>Harrison Adams</t>
  </si>
  <si>
    <t>Danylo Kalenichenko</t>
  </si>
  <si>
    <t>Arthur Reymond</t>
  </si>
  <si>
    <t>Majed Kilani</t>
  </si>
  <si>
    <t>Kai Lemstra</t>
  </si>
  <si>
    <t>Aoran Wang</t>
  </si>
  <si>
    <t>Alessandro Bega</t>
  </si>
  <si>
    <t>Ricardo Rodriguez - Pace</t>
  </si>
  <si>
    <t>Pedro Cachin</t>
  </si>
  <si>
    <t>Yuta Shimizu</t>
  </si>
  <si>
    <t>MAR</t>
  </si>
  <si>
    <t>Adam Moundir</t>
  </si>
  <si>
    <t>Frances Tiafoe</t>
  </si>
  <si>
    <t>Taro Daniel</t>
  </si>
  <si>
    <t>Jiri Lehecka</t>
  </si>
  <si>
    <t>Daniel Altmaier</t>
  </si>
  <si>
    <t>Mats Rosenkranz</t>
  </si>
  <si>
    <t>Antoine Cornut-Chauvinc</t>
  </si>
  <si>
    <t>Francesco Vilardo</t>
  </si>
  <si>
    <t>Timur Kiyamov</t>
  </si>
  <si>
    <t>Genaro Alberto Olivieri</t>
  </si>
  <si>
    <t>Sagadat Ayap</t>
  </si>
  <si>
    <t>Yosuke Watanuki</t>
  </si>
  <si>
    <t>Alexey Zakharov</t>
  </si>
  <si>
    <t>Fabian Fallert</t>
  </si>
  <si>
    <t>Robert Strombachs</t>
  </si>
  <si>
    <t>Jumpei Yamasaki</t>
  </si>
  <si>
    <t>Zura Tkemaladze</t>
  </si>
  <si>
    <t>EST</t>
  </si>
  <si>
    <t>Vladimir Ivanov</t>
  </si>
  <si>
    <t>Francis Casey Alcantara</t>
  </si>
  <si>
    <t>Alexander Erler</t>
  </si>
  <si>
    <t>Alexander Zhurbin</t>
  </si>
  <si>
    <t>Alfredo Perez</t>
  </si>
  <si>
    <t>Khumoyun Sultanov</t>
  </si>
  <si>
    <t>Adrian Barbu</t>
  </si>
  <si>
    <t>Ignacio Monzon</t>
  </si>
  <si>
    <t>Tim Van Rijthoven</t>
  </si>
  <si>
    <t>Attila Balazs</t>
  </si>
  <si>
    <t>Rudolf Molleker</t>
  </si>
  <si>
    <t>Daniel Michalski</t>
  </si>
  <si>
    <t>Juan Sebastian Gomez</t>
  </si>
  <si>
    <t>Kelsey Stevenson</t>
  </si>
  <si>
    <t>Michal Konecny</t>
  </si>
  <si>
    <t>Christopher Heyman</t>
  </si>
  <si>
    <t>Thiago Agustin Tirante</t>
  </si>
  <si>
    <t>Jeroen Vanneste</t>
  </si>
  <si>
    <t>Reese Stalder</t>
  </si>
  <si>
    <t>Mateus De Carvalho Cardoso Alves</t>
  </si>
  <si>
    <t>Alec Adamson</t>
  </si>
  <si>
    <t>George Tsivadze</t>
  </si>
  <si>
    <t>HKG</t>
  </si>
  <si>
    <t>Pak Long Yeung</t>
  </si>
  <si>
    <t>Adam Pavlasek</t>
  </si>
  <si>
    <t>Jelle Sels</t>
  </si>
  <si>
    <t>Marcos Giron</t>
  </si>
  <si>
    <t>Christoph Negritu</t>
  </si>
  <si>
    <t>Maverick Banes</t>
  </si>
  <si>
    <t>Blake Ellis</t>
  </si>
  <si>
    <t>Peter Nagy</t>
  </si>
  <si>
    <t>Guilherme Clezar</t>
  </si>
  <si>
    <t>Maximilian Neuchrist</t>
  </si>
  <si>
    <t>Constantin Schmitz</t>
  </si>
  <si>
    <t>Sora Fukuda</t>
  </si>
  <si>
    <t>Fred Gil</t>
  </si>
  <si>
    <t>Simon Carr</t>
  </si>
  <si>
    <t>Daniel Kossek</t>
  </si>
  <si>
    <t>Felix Corwin</t>
  </si>
  <si>
    <t>Jose Fco. Vidal Azorin</t>
  </si>
  <si>
    <t>Yannick Maden</t>
  </si>
  <si>
    <t>Blaz Kavcic</t>
  </si>
  <si>
    <t>Uladzimir Ignatik</t>
  </si>
  <si>
    <t>Michiel De Krom</t>
  </si>
  <si>
    <t>Yan Bondarevskiy</t>
  </si>
  <si>
    <t>Petr Michnev</t>
  </si>
  <si>
    <t>Sandro Ehrat</t>
  </si>
  <si>
    <t>Vladimir Korolev</t>
  </si>
  <si>
    <t>Hendrik Jebens</t>
  </si>
  <si>
    <t>Davide Galoppini</t>
  </si>
  <si>
    <t>Joao Pedro Sorgi</t>
  </si>
  <si>
    <t>Yanais Laurent</t>
  </si>
  <si>
    <t>Charlie Emhardt</t>
  </si>
  <si>
    <t>Jiri Vesely</t>
  </si>
  <si>
    <t>Jaime Bendeck</t>
  </si>
  <si>
    <t>Federico Coria</t>
  </si>
  <si>
    <t>Niels Lootsma</t>
  </si>
  <si>
    <t>Matthew Christopher Romios</t>
  </si>
  <si>
    <t>Alexander Weis</t>
  </si>
  <si>
    <t>Juan Carlos Manuel Aguilar</t>
  </si>
  <si>
    <t>Pierre Faivre</t>
  </si>
  <si>
    <t>Dmitry Popko</t>
  </si>
  <si>
    <t>Sarp Agabigun</t>
  </si>
  <si>
    <t>Maksim Tikhomirov</t>
  </si>
  <si>
    <t>Tung-Lin Wu</t>
  </si>
  <si>
    <t>Ben Jones</t>
  </si>
  <si>
    <t>Hiroyasu Ehara</t>
  </si>
  <si>
    <t>Jonathan Mridha</t>
  </si>
  <si>
    <t>Nicolo Turchetti</t>
  </si>
  <si>
    <t>Joffrey De Schepper</t>
  </si>
  <si>
    <t>Aryan Goveas</t>
  </si>
  <si>
    <t>Yusuke Takahashi</t>
  </si>
  <si>
    <t>Yecong He</t>
  </si>
  <si>
    <t>Adil Kalyanpur</t>
  </si>
  <si>
    <t>Jordi Arconada</t>
  </si>
  <si>
    <t>ANT</t>
  </si>
  <si>
    <t>Jody Maginley</t>
  </si>
  <si>
    <t>Peter Torebko</t>
  </si>
  <si>
    <t>Sebastian Baez</t>
  </si>
  <si>
    <t>Gonzalo Villanueva</t>
  </si>
  <si>
    <t>Bastian Malla</t>
  </si>
  <si>
    <t>Maciej Smola</t>
  </si>
  <si>
    <t>Alejandro Mendoza</t>
  </si>
  <si>
    <t>Harold Mayot</t>
  </si>
  <si>
    <t>Sho Shimabukuro</t>
  </si>
  <si>
    <t>Moez Echargui</t>
  </si>
  <si>
    <t>Jason Jung</t>
  </si>
  <si>
    <t>Hao Wu</t>
  </si>
  <si>
    <t>Lasse Muscheites</t>
  </si>
  <si>
    <t>Sidane Pontjodikromo</t>
  </si>
  <si>
    <t>Carlos Sanchez Jover</t>
  </si>
  <si>
    <t>Mikhail Korovin</t>
  </si>
  <si>
    <t>S D Prajwal Dev</t>
  </si>
  <si>
    <t>Nick Hardt</t>
  </si>
  <si>
    <t>Arnaud Bovy</t>
  </si>
  <si>
    <t>Naoki Tajima</t>
  </si>
  <si>
    <t>Matteo Viola</t>
  </si>
  <si>
    <t>Kuan-Yi Lee</t>
  </si>
  <si>
    <t>Axel Geller</t>
  </si>
  <si>
    <t>Christopher O'Connell</t>
  </si>
  <si>
    <t>Wei-De Lin</t>
  </si>
  <si>
    <t>BDI</t>
  </si>
  <si>
    <t>Guy Orly Iradukunda</t>
  </si>
  <si>
    <t>Kirill Kivattsev</t>
  </si>
  <si>
    <t>Anton Chekhov</t>
  </si>
  <si>
    <t>Takuto Niki</t>
  </si>
  <si>
    <t>Cameron Green</t>
  </si>
  <si>
    <t>Collin Altamirano</t>
  </si>
  <si>
    <t>Chun-hsin Tseng</t>
  </si>
  <si>
    <t>Francisco Dias</t>
  </si>
  <si>
    <t>EGY</t>
  </si>
  <si>
    <t xml:space="preserve">Karim-Mohamed Maamoun </t>
  </si>
  <si>
    <t>Juan Alejandro Hernandez</t>
  </si>
  <si>
    <t>Fernando Yamacita</t>
  </si>
  <si>
    <t>Bogdan Ionut Apostol</t>
  </si>
  <si>
    <t>Joao Lucas Reis Da Silva</t>
  </si>
  <si>
    <t>Damien Wenger</t>
  </si>
  <si>
    <t>Juan Pablo Paz</t>
  </si>
  <si>
    <t>Ryota Tanuma</t>
  </si>
  <si>
    <t>Erik Crepaldi</t>
  </si>
  <si>
    <t>CYP</t>
  </si>
  <si>
    <t>Petros Chrysochos</t>
  </si>
  <si>
    <t>Shinji Hazawa</t>
  </si>
  <si>
    <t>Cem Ilkel</t>
  </si>
  <si>
    <t>Baptiste Crepatte</t>
  </si>
  <si>
    <t>Christian Lindell</t>
  </si>
  <si>
    <t>Hugo Gaston</t>
  </si>
  <si>
    <t>Stefan Palosi</t>
  </si>
  <si>
    <t>Zizou Bergs</t>
  </si>
  <si>
    <t>Wishaya Trongcharoenchaikul</t>
  </si>
  <si>
    <t>Kento Takeuchi</t>
  </si>
  <si>
    <t>Milan Radojkovic</t>
  </si>
  <si>
    <t>Jimmy Wang</t>
  </si>
  <si>
    <t>Hugo Grenier</t>
  </si>
  <si>
    <t>Zhizhen Zhang</t>
  </si>
  <si>
    <t>David Fox</t>
  </si>
  <si>
    <t>Tanner K Smith</t>
  </si>
  <si>
    <t>Raheel Manji</t>
  </si>
  <si>
    <t>Francesco Forti</t>
  </si>
  <si>
    <t>Jonathan Gray</t>
  </si>
  <si>
    <t>Mick Veldheer</t>
  </si>
  <si>
    <t>Andrey Chepelev</t>
  </si>
  <si>
    <t>Emilio Nava</t>
  </si>
  <si>
    <t>Strong Kirchheimer</t>
  </si>
  <si>
    <t>Preston Touliatos</t>
  </si>
  <si>
    <t>Robin Stanek</t>
  </si>
  <si>
    <t>Michael Geerts</t>
  </si>
  <si>
    <t>Riccardo Maiga</t>
  </si>
  <si>
    <t>Soichiro Moritani</t>
  </si>
  <si>
    <t>Vasil Kirkov</t>
  </si>
  <si>
    <t>Anderson Reed</t>
  </si>
  <si>
    <t>Toby Martin</t>
  </si>
  <si>
    <t>Volodoymyr Uzhylovskyi</t>
  </si>
  <si>
    <t>Guido Ivan Justo</t>
  </si>
  <si>
    <t>Shalva Dzhanashiya</t>
  </si>
  <si>
    <t>Nicaise Muamba</t>
  </si>
  <si>
    <t>703T</t>
  </si>
  <si>
    <t>Rogerio Dutra Silva</t>
  </si>
  <si>
    <t>Noah Rubin</t>
  </si>
  <si>
    <t>Igor Sijsling</t>
  </si>
  <si>
    <t>MNE</t>
  </si>
  <si>
    <t>Ljubomir Celebic</t>
  </si>
  <si>
    <t>Yuki Mochizuki</t>
  </si>
  <si>
    <t>Anas Fattar</t>
  </si>
  <si>
    <t>Niklas Schell</t>
  </si>
  <si>
    <t>Pedro Vives Marcos</t>
  </si>
  <si>
    <t>Alexander Shevchenko</t>
  </si>
  <si>
    <t>Karl Friberg</t>
  </si>
  <si>
    <t>Benjamin Dhoe</t>
  </si>
  <si>
    <t>Jeremy Jahn</t>
  </si>
  <si>
    <t>Matteo Arnaldi</t>
  </si>
  <si>
    <t>Gregoire Jacq</t>
  </si>
  <si>
    <t>Niki Kaliyanda Poonacha</t>
  </si>
  <si>
    <t>Nicolas Moreno De Alboran</t>
  </si>
  <si>
    <t>Evan Furness</t>
  </si>
  <si>
    <t>Martin Van Der Meerschen</t>
  </si>
  <si>
    <t>Manish Sureshkumar</t>
  </si>
  <si>
    <t>Alexander Donski</t>
  </si>
  <si>
    <t>Daniel Cukierman</t>
  </si>
  <si>
    <t>Gleb Sakharov</t>
  </si>
  <si>
    <t>Janis Podzus</t>
  </si>
  <si>
    <t>Marc Dijkhuizen</t>
  </si>
  <si>
    <t>Maxime Mora</t>
  </si>
  <si>
    <t>Oleksii Krutykh</t>
  </si>
  <si>
    <t>Jo-Wilfried Tsonga</t>
  </si>
  <si>
    <t>Milos Raonic</t>
  </si>
  <si>
    <t>Aljaz Bedene</t>
  </si>
  <si>
    <t>Nemanja Malesevic</t>
  </si>
  <si>
    <t>Lorenzo Frigerio</t>
  </si>
  <si>
    <t>Adelchi Virgili</t>
  </si>
  <si>
    <t>Yannick Mertens</t>
  </si>
  <si>
    <t>Albert Roglan</t>
  </si>
  <si>
    <t>Juan Ignacio Galarza</t>
  </si>
  <si>
    <t>Johan Nikles</t>
  </si>
  <si>
    <t>Tiago Cacao</t>
  </si>
  <si>
    <t>Nick Chappell</t>
  </si>
  <si>
    <t>Umut Akkoyun</t>
  </si>
  <si>
    <t>Oscar Otte</t>
  </si>
  <si>
    <t>Filippo Baldi</t>
  </si>
  <si>
    <t>Giorgio Portaluri</t>
  </si>
  <si>
    <t>Henry Craig</t>
  </si>
  <si>
    <t>Mohamed Safwat</t>
  </si>
  <si>
    <t>Luke Jacob Gamble</t>
  </si>
  <si>
    <t>Alejo Lorenzo Lingua Lavallen</t>
  </si>
  <si>
    <t>Petr Hajek</t>
  </si>
  <si>
    <t>Agustin Riquelme</t>
  </si>
  <si>
    <t>Georgii Kravchenko</t>
  </si>
  <si>
    <t>Mattia Frinzi</t>
  </si>
  <si>
    <t>Fabio Coelho</t>
  </si>
  <si>
    <t>Remy Bertola</t>
  </si>
  <si>
    <t>Denis Klok</t>
  </si>
  <si>
    <t>Alexander Ritschard</t>
  </si>
  <si>
    <t>Leonardo Aboian</t>
  </si>
  <si>
    <t>Louis Tessa</t>
  </si>
  <si>
    <t>Quentin Folliot</t>
  </si>
  <si>
    <t>Facundo Juarez</t>
  </si>
  <si>
    <t>Isaac Stoute</t>
  </si>
  <si>
    <t>Ryan Peniston</t>
  </si>
  <si>
    <t>Qun Gao</t>
  </si>
  <si>
    <t>Gergely Madarasz</t>
  </si>
  <si>
    <t>Franco Emanuel Egea</t>
  </si>
  <si>
    <t>Alexander Ovcharov</t>
  </si>
  <si>
    <t>Dennis Uspensky</t>
  </si>
  <si>
    <t>Dan Alexandru Tomescu</t>
  </si>
  <si>
    <t>Fabrizio Ornago</t>
  </si>
  <si>
    <t>Paul Woerner</t>
  </si>
  <si>
    <t>Michael Zhu</t>
  </si>
  <si>
    <t>Hong Chung</t>
  </si>
  <si>
    <t>Hugo Pontico</t>
  </si>
  <si>
    <t>Mirko Martinez</t>
  </si>
  <si>
    <t>Kazuma Kawachi</t>
  </si>
  <si>
    <t>Kamil Majchrzak</t>
  </si>
  <si>
    <t>777T</t>
  </si>
  <si>
    <t>Aleksandre Bakshi</t>
  </si>
  <si>
    <t>Grigor Dimitrov</t>
  </si>
  <si>
    <t>779T</t>
  </si>
  <si>
    <t>Maxime Janvier</t>
  </si>
  <si>
    <t>Nikola Milojevic</t>
  </si>
  <si>
    <t>Gabor Borsos</t>
  </si>
  <si>
    <t>Johannes Haerteis</t>
  </si>
  <si>
    <t>Jacob Dunbar</t>
  </si>
  <si>
    <t>Stefan Seifert</t>
  </si>
  <si>
    <t>Aidan McHugh</t>
  </si>
  <si>
    <t>Linus Frost</t>
  </si>
  <si>
    <t>Calin Manda</t>
  </si>
  <si>
    <t>Andrey Uvarov</t>
  </si>
  <si>
    <t>Guy Den Heijer</t>
  </si>
  <si>
    <t>Mikhail Fufygin</t>
  </si>
  <si>
    <t>Alex Blumenberg</t>
  </si>
  <si>
    <t>Darko Jandric</t>
  </si>
  <si>
    <t>Andrew Paulson</t>
  </si>
  <si>
    <t>Petru-Alexandru Luncanu</t>
  </si>
  <si>
    <t>Edan Leshem</t>
  </si>
  <si>
    <t>Sidharth Rawat</t>
  </si>
  <si>
    <t>Riccardo Balzerani</t>
  </si>
  <si>
    <t>Jonathan Binding</t>
  </si>
  <si>
    <t>Issei Okamura</t>
  </si>
  <si>
    <t>Pol Toledo Bague</t>
  </si>
  <si>
    <t>Oliver Crawford</t>
  </si>
  <si>
    <t>Shi Hong Zeng</t>
  </si>
  <si>
    <t>Giuseppe Tresca</t>
  </si>
  <si>
    <t>GUA</t>
  </si>
  <si>
    <t>Wilfredo Gonzalez</t>
  </si>
  <si>
    <t>Carlos Boluda-Purkiss</t>
  </si>
  <si>
    <t>Gabriel Alejandro Hidalgo</t>
  </si>
  <si>
    <t>Amaury Delmas</t>
  </si>
  <si>
    <t>Yann Wojcik</t>
  </si>
  <si>
    <t>Max Houkes</t>
  </si>
  <si>
    <t>Gregorio Cordonnier</t>
  </si>
  <si>
    <t>Quentin Robert</t>
  </si>
  <si>
    <t>Anatoliy Petrenko</t>
  </si>
  <si>
    <t>Jea Moon Lee</t>
  </si>
  <si>
    <t>Bradley Mousley</t>
  </si>
  <si>
    <t>Govind Nanda</t>
  </si>
  <si>
    <t>Gilbert Klier Junior</t>
  </si>
  <si>
    <t>Matyas Fuele</t>
  </si>
  <si>
    <t>Dane Sweeny</t>
  </si>
  <si>
    <t>Sergi Perez Contri</t>
  </si>
  <si>
    <t>Nikolas Sanchez Izquierdo</t>
  </si>
  <si>
    <t>Lenny Hampel</t>
  </si>
  <si>
    <t>Imanol Lopez Morillo</t>
  </si>
  <si>
    <t>Ulises Blanch</t>
  </si>
  <si>
    <t>Andrea Basso</t>
  </si>
  <si>
    <t>Aleksandar Vukic</t>
  </si>
  <si>
    <t>Sam Taylor</t>
  </si>
  <si>
    <t>Jaimee Floyd Angele</t>
  </si>
  <si>
    <t>Nicolas Bianchi</t>
  </si>
  <si>
    <t>Yannik Steinegger</t>
  </si>
  <si>
    <t>Simon Anthony Ivanov</t>
  </si>
  <si>
    <t>Juan Pablo Canas Garcia</t>
  </si>
  <si>
    <t>Ivan Davydov</t>
  </si>
  <si>
    <t>Deiton Baughman</t>
  </si>
  <si>
    <t>Sven Lah</t>
  </si>
  <si>
    <t>Sam Riffice</t>
  </si>
  <si>
    <t>Liam Draxl</t>
  </si>
  <si>
    <t>Martin Beran</t>
  </si>
  <si>
    <t>838T</t>
  </si>
  <si>
    <t>Liam Caruana</t>
  </si>
  <si>
    <t>Elmar Ejupovic</t>
  </si>
  <si>
    <t>Tadeas Paroulek</t>
  </si>
  <si>
    <t>Makoto Ochi</t>
  </si>
  <si>
    <t>Agustin Velotti</t>
  </si>
  <si>
    <t>Milen Ianakiev</t>
  </si>
  <si>
    <t>Daniele Capecchi</t>
  </si>
  <si>
    <t>William Bushamuka</t>
  </si>
  <si>
    <t>Ajeet Rai</t>
  </si>
  <si>
    <t>Juan Pablo Ficovich</t>
  </si>
  <si>
    <t>Scott Duncan</t>
  </si>
  <si>
    <t>Lucas Gerch</t>
  </si>
  <si>
    <t>Eduardo Ribeiro</t>
  </si>
  <si>
    <t>Aziz Ouakaa</t>
  </si>
  <si>
    <t>Dominik Kellovsky</t>
  </si>
  <si>
    <t>Jake Delaney</t>
  </si>
  <si>
    <t>Shuichi Sekiguchi</t>
  </si>
  <si>
    <t>Duje Ajdukovic</t>
  </si>
  <si>
    <t>Valentin Guenther</t>
  </si>
  <si>
    <t>Seita Watanabe</t>
  </si>
  <si>
    <t>Vladimir Filip</t>
  </si>
  <si>
    <t>Lorenzo Bocchi</t>
  </si>
  <si>
    <t>Nicola Kuhn</t>
  </si>
  <si>
    <t>Patrick Kypson</t>
  </si>
  <si>
    <t>Alexander Brown</t>
  </si>
  <si>
    <t>Tom Hands</t>
  </si>
  <si>
    <t>Jose Olivares</t>
  </si>
  <si>
    <t>Billy Harris</t>
  </si>
  <si>
    <t>Nicholas David Ionel</t>
  </si>
  <si>
    <t>Patrick Grigoriu</t>
  </si>
  <si>
    <t>Giorgio Ricca</t>
  </si>
  <si>
    <t>Kaichi Uchida</t>
  </si>
  <si>
    <t>Federico Arnaboldi</t>
  </si>
  <si>
    <t>Bernabe Zapata Miralles</t>
  </si>
  <si>
    <t>Bruno Santanna</t>
  </si>
  <si>
    <t>Arthur Bouquier</t>
  </si>
  <si>
    <t>Timur Maulenov</t>
  </si>
  <si>
    <t>Samuel Beren</t>
  </si>
  <si>
    <t>Savriyan Danilov</t>
  </si>
  <si>
    <t>Aaron Addison</t>
  </si>
  <si>
    <t>Louis Dussin</t>
  </si>
  <si>
    <t>Mauricio Echazu</t>
  </si>
  <si>
    <t>Thomas Setodji</t>
  </si>
  <si>
    <t>Renta Tokuda</t>
  </si>
  <si>
    <t>Nerman Fatic</t>
  </si>
  <si>
    <t>Jurabek Karimov</t>
  </si>
  <si>
    <t>Elliott Farmer</t>
  </si>
  <si>
    <t>Ugo Blanchet</t>
  </si>
  <si>
    <t>Aldin Setkic</t>
  </si>
  <si>
    <t>Oleg Khotkov</t>
  </si>
  <si>
    <t>Frank Dancevic</t>
  </si>
  <si>
    <t>Daniel Elahi Galan</t>
  </si>
  <si>
    <t xml:space="preserve">Calvin Hemery </t>
  </si>
  <si>
    <t>Tyler Zink</t>
  </si>
  <si>
    <t>Aleksandar Kovacevic</t>
  </si>
  <si>
    <t>Alvaro Lopez San Martin</t>
  </si>
  <si>
    <t>Sebastian Fanselow</t>
  </si>
  <si>
    <t>Mateo Nicolas Martinez</t>
  </si>
  <si>
    <t>Ruikai Wang</t>
  </si>
  <si>
    <t>Vasko Mladenov</t>
  </si>
  <si>
    <t>Maxime Chazal</t>
  </si>
  <si>
    <t>Luca George Tatomir</t>
  </si>
  <si>
    <t>Eric Vanshelboim</t>
  </si>
  <si>
    <t>Vitalii Shcherba</t>
  </si>
  <si>
    <t>Hugo Schott</t>
  </si>
  <si>
    <t>Santiago Fa Rodriguez Taverna</t>
  </si>
  <si>
    <t>Vladan Tadic</t>
  </si>
  <si>
    <t>905T</t>
  </si>
  <si>
    <t>Andrew Fenty</t>
  </si>
  <si>
    <t>Filip Horansky</t>
  </si>
  <si>
    <t>Mattias Siimar</t>
  </si>
  <si>
    <t>Go Soeda</t>
  </si>
  <si>
    <t>909T</t>
  </si>
  <si>
    <t>Borna Gojo</t>
  </si>
  <si>
    <t>Gonzalo Lama</t>
  </si>
  <si>
    <t>Alex Rybakov</t>
  </si>
  <si>
    <t>Viktor Galovic</t>
  </si>
  <si>
    <t>Victor Nunez</t>
  </si>
  <si>
    <t>Lorenzo Giustino</t>
  </si>
  <si>
    <t>Nathan Ponwith</t>
  </si>
  <si>
    <t>NMI</t>
  </si>
  <si>
    <t>Colin Sinclair</t>
  </si>
  <si>
    <t>Alexis Musialek</t>
  </si>
  <si>
    <t>Mehluli Don Ayanda Sibanda</t>
  </si>
  <si>
    <t>Alessandro Petrone</t>
  </si>
  <si>
    <t>Tsung-Hao Huang</t>
  </si>
  <si>
    <t>Mert Naci Turker</t>
  </si>
  <si>
    <t>George Von Massow</t>
  </si>
  <si>
    <t>David Skoch</t>
  </si>
  <si>
    <t>Laurent Lokoli</t>
  </si>
  <si>
    <t>Sho Katayama</t>
  </si>
  <si>
    <t>Alexander Jhun</t>
  </si>
  <si>
    <t>Joshua Paris</t>
  </si>
  <si>
    <t>Gauthier Onclin</t>
  </si>
  <si>
    <t>Niklas Guttau</t>
  </si>
  <si>
    <t>BAH</t>
  </si>
  <si>
    <t>Justin Roberts</t>
  </si>
  <si>
    <t>Karunuday Singh</t>
  </si>
  <si>
    <t>Lucas Poullain</t>
  </si>
  <si>
    <t>Christian Samuelsson</t>
  </si>
  <si>
    <t>Francisco Cerundolo</t>
  </si>
  <si>
    <t>Bingyu Yu</t>
  </si>
  <si>
    <t>Luis Faria</t>
  </si>
  <si>
    <t>Antonio Cayetano March</t>
  </si>
  <si>
    <t>Luca Prevosto</t>
  </si>
  <si>
    <t>Tom Fawcett</t>
  </si>
  <si>
    <t>Timo Stodder</t>
  </si>
  <si>
    <t>Tristan Schoolkate</t>
  </si>
  <si>
    <t>Nuno Borges</t>
  </si>
  <si>
    <t>943T</t>
  </si>
  <si>
    <t>Alejandro Gonzalez</t>
  </si>
  <si>
    <t>Sergis Kyratzis</t>
  </si>
  <si>
    <t>Cheong-Eui Kim</t>
  </si>
  <si>
    <t>Nicolae Frunza</t>
  </si>
  <si>
    <t>Federico Moreno</t>
  </si>
  <si>
    <t>Carlos Lopez Montagud</t>
  </si>
  <si>
    <t>Rikhardt Bierman</t>
  </si>
  <si>
    <t>Julian Cash</t>
  </si>
  <si>
    <t>Dayne Kelly</t>
  </si>
  <si>
    <t>Michael Look</t>
  </si>
  <si>
    <t>Lamine Ouahab</t>
  </si>
  <si>
    <t>Pablo Llamas Ruiz</t>
  </si>
  <si>
    <t>Benjamin Sigouin</t>
  </si>
  <si>
    <t>Dalibor Svrcina</t>
  </si>
  <si>
    <t>Skyler Butts</t>
  </si>
  <si>
    <t>LIB</t>
  </si>
  <si>
    <t>Giovani Samaha</t>
  </si>
  <si>
    <t>Luca Giacomini</t>
  </si>
  <si>
    <t>Alejo Vilaro</t>
  </si>
  <si>
    <t>Roman Nashatyrkin</t>
  </si>
  <si>
    <t>Stefano Battaglino</t>
  </si>
  <si>
    <t>Simon Beaupain</t>
  </si>
  <si>
    <t>Karlo Cubelic</t>
  </si>
  <si>
    <t>Thanasi Kokkinakis</t>
  </si>
  <si>
    <t>966T</t>
  </si>
  <si>
    <t>Frederico Ferreira Silva</t>
  </si>
  <si>
    <t>Prajnesh Gunneswaran</t>
  </si>
  <si>
    <t>Stephane Robert</t>
  </si>
  <si>
    <t>Tony Bourcet</t>
  </si>
  <si>
    <t>Yuichi Sugita</t>
  </si>
  <si>
    <t>Tadas Babelis</t>
  </si>
  <si>
    <t>Pedja Krstin</t>
  </si>
  <si>
    <t>Evgeny Donskoy</t>
  </si>
  <si>
    <t>Joao Monteiro</t>
  </si>
  <si>
    <t>Ti Chen</t>
  </si>
  <si>
    <t>Adrian Bodmer</t>
  </si>
  <si>
    <t>Dhruv Sunish</t>
  </si>
  <si>
    <t>Cing-Yang Meng</t>
  </si>
  <si>
    <t>Palaphoom Kovapitukted</t>
  </si>
  <si>
    <t>Hong Kit Wong</t>
  </si>
  <si>
    <t>Nicolas Uryson</t>
  </si>
  <si>
    <t>Michel Vernier</t>
  </si>
  <si>
    <t>Kristjan Tamm</t>
  </si>
  <si>
    <t>Jan Mertl</t>
  </si>
  <si>
    <t>Jonathan Kanar</t>
  </si>
  <si>
    <t>Juan Pablo Grassi Mazzuchi</t>
  </si>
  <si>
    <t>Tom Kocevar-Desman</t>
  </si>
  <si>
    <t>Vadym Ursu</t>
  </si>
  <si>
    <t>Alafia Ayeni</t>
  </si>
  <si>
    <t>Siddanth Banthia</t>
  </si>
  <si>
    <t>Aziz Kijametovic</t>
  </si>
  <si>
    <t>Seong-chan Hong</t>
  </si>
  <si>
    <t>Dostanbek Tashbulatov</t>
  </si>
  <si>
    <t>Matic Spec</t>
  </si>
  <si>
    <t>William Ma</t>
  </si>
  <si>
    <t>Augusto Virgili</t>
  </si>
  <si>
    <t>Roland Stuurman</t>
  </si>
  <si>
    <t>Nicholas Bybel</t>
  </si>
  <si>
    <t>Boris Pokotilov</t>
  </si>
  <si>
    <t>Sebastian Prechtel</t>
  </si>
  <si>
    <t>Gabriele Maria Noce</t>
  </si>
  <si>
    <t>1002T</t>
  </si>
  <si>
    <t>Alastair Gray</t>
  </si>
  <si>
    <t>Yuya Kibi</t>
  </si>
  <si>
    <t>1004T</t>
  </si>
  <si>
    <t>Ondrej Styler</t>
  </si>
  <si>
    <t>Rigele Te</t>
  </si>
  <si>
    <t>Eero Vasa</t>
  </si>
  <si>
    <t>Jordi Munoz-Abreu</t>
  </si>
  <si>
    <t>Giulio Zeppieri</t>
  </si>
  <si>
    <t>Niccolo Inserra</t>
  </si>
  <si>
    <t>Gustav Hansson</t>
  </si>
  <si>
    <t>Evan Song</t>
  </si>
  <si>
    <t>Alexander Mannapov</t>
  </si>
  <si>
    <t>Rui-Xuan Wang</t>
  </si>
  <si>
    <t>Julius Tverijonas</t>
  </si>
  <si>
    <t>Connor Farren</t>
  </si>
  <si>
    <t>Gibril Diarra</t>
  </si>
  <si>
    <t>Alessandro Ingarao</t>
  </si>
  <si>
    <t>1018T</t>
  </si>
  <si>
    <t>Jae-Won Choi</t>
  </si>
  <si>
    <t>Ju-Hae Moon</t>
  </si>
  <si>
    <t>Jan Choinski</t>
  </si>
  <si>
    <t>Mate Valkusz</t>
  </si>
  <si>
    <t>Chuhan Wang</t>
  </si>
  <si>
    <t>Jack Draper</t>
  </si>
  <si>
    <t>John Harrison Richmond</t>
  </si>
  <si>
    <t>Alexander Lebedev</t>
  </si>
  <si>
    <t>Matheus Pucinelli De Almeida</t>
  </si>
  <si>
    <t>Neil Oberleitner</t>
  </si>
  <si>
    <t>Arturs Lazdins</t>
  </si>
  <si>
    <t>1029T</t>
  </si>
  <si>
    <t>Gabriel Donev</t>
  </si>
  <si>
    <t>Andres Urrea</t>
  </si>
  <si>
    <t>Federico Iannaccone</t>
  </si>
  <si>
    <t>Ricardo Ojeda Lara</t>
  </si>
  <si>
    <t>Dominik Boehler</t>
  </si>
  <si>
    <t>Zachary Eisinga</t>
  </si>
  <si>
    <t>Joao Hinsching</t>
  </si>
  <si>
    <t>Nitin Kumar Sinha</t>
  </si>
  <si>
    <t>Afonso Salgado</t>
  </si>
  <si>
    <t>Koray Kirci</t>
  </si>
  <si>
    <t>Mikalai Haliak</t>
  </si>
  <si>
    <t>Aron Pierce</t>
  </si>
  <si>
    <t>Nikita Mashtakov</t>
  </si>
  <si>
    <t>1042T</t>
  </si>
  <si>
    <t>Yannai Barkai</t>
  </si>
  <si>
    <t>Gabriel Diallo</t>
  </si>
  <si>
    <t>Sven Lemstra</t>
  </si>
  <si>
    <t>Stefan Kozlov</t>
  </si>
  <si>
    <t>Dmytro Kamynin</t>
  </si>
  <si>
    <t>Kenneth Raisma</t>
  </si>
  <si>
    <t>James Mackinlay</t>
  </si>
  <si>
    <t>Louis Wessels</t>
  </si>
  <si>
    <t>Daniil Glinka</t>
  </si>
  <si>
    <t>Ken Onishi</t>
  </si>
  <si>
    <t>GHA</t>
  </si>
  <si>
    <t>Abraham Asaba</t>
  </si>
  <si>
    <t>1053T</t>
  </si>
  <si>
    <t>Filip Duda</t>
  </si>
  <si>
    <t>Michal Mikula</t>
  </si>
  <si>
    <t>Luigi Sorrentino</t>
  </si>
  <si>
    <t>Alessandro Coppini</t>
  </si>
  <si>
    <t>Alexandros Skorilas</t>
  </si>
  <si>
    <t>Riley Smith</t>
  </si>
  <si>
    <t>1059T</t>
  </si>
  <si>
    <t>Jeremy Beale</t>
  </si>
  <si>
    <t>Ewan Moore</t>
  </si>
  <si>
    <t>Mikael Ymer</t>
  </si>
  <si>
    <t>Lorenzo Musetti</t>
  </si>
  <si>
    <t>Matias Soto</t>
  </si>
  <si>
    <t>Eliot Spizzirri</t>
  </si>
  <si>
    <t>David Agung Susanto</t>
  </si>
  <si>
    <t>Miguel Fernando Pereira</t>
  </si>
  <si>
    <t>Vaughn Hunter</t>
  </si>
  <si>
    <t>Yunosuke Tanaka</t>
  </si>
  <si>
    <t>Christian Oliveira</t>
  </si>
  <si>
    <t>Santiago Besada</t>
  </si>
  <si>
    <t>Lucas Catarina</t>
  </si>
  <si>
    <t>Dragos Nicolae Madaras</t>
  </si>
  <si>
    <t>Vasilios Caripi</t>
  </si>
  <si>
    <t>Jonas Trinker</t>
  </si>
  <si>
    <t>Pietro Rondoni</t>
  </si>
  <si>
    <t>Andrea Picchione</t>
  </si>
  <si>
    <t>Alexander Crnokrak</t>
  </si>
  <si>
    <t>Maxence Broville</t>
  </si>
  <si>
    <t>1079T</t>
  </si>
  <si>
    <t>Domagoj Biljesko</t>
  </si>
  <si>
    <t>Esteban Bruna</t>
  </si>
  <si>
    <t>Mwendwa Mbithi</t>
  </si>
  <si>
    <t>Peter Goldsteiner</t>
  </si>
  <si>
    <t>Chukang Wang</t>
  </si>
  <si>
    <t>Giacomo Dambrosi</t>
  </si>
  <si>
    <t>Vasile Antonescu</t>
  </si>
  <si>
    <t>Hanyi Liu</t>
  </si>
  <si>
    <t>Matvey Khomentovskiy</t>
  </si>
  <si>
    <t>Petros Tsitsipas</t>
  </si>
  <si>
    <t>Ronan Joncour</t>
  </si>
  <si>
    <t>Tristan Meraut</t>
  </si>
  <si>
    <t>Keegan Smith</t>
  </si>
  <si>
    <t>Andrea Del Federico</t>
  </si>
  <si>
    <t>Raphael Baltensperger</t>
  </si>
  <si>
    <t>James Story</t>
  </si>
  <si>
    <t>Mikel Aranzabal</t>
  </si>
  <si>
    <t>Finn Bass</t>
  </si>
  <si>
    <t>Emilien Voisin</t>
  </si>
  <si>
    <t>Domenico Cutuli</t>
  </si>
  <si>
    <t>Grey Hamilton</t>
  </si>
  <si>
    <t>Dominik Recek</t>
  </si>
  <si>
    <t>Jie Cui</t>
  </si>
  <si>
    <t>Paul Cayre</t>
  </si>
  <si>
    <t>1103T</t>
  </si>
  <si>
    <t>Cengiz Aksu</t>
  </si>
  <si>
    <t>Martin Borisiouk</t>
  </si>
  <si>
    <t>Benjamin Pietri</t>
  </si>
  <si>
    <t>Pol Martin Tiffon</t>
  </si>
  <si>
    <t>Simon Yitbarek</t>
  </si>
  <si>
    <t>Joseph W. Van Meter</t>
  </si>
  <si>
    <t>Kristian Lozan</t>
  </si>
  <si>
    <t>1110T</t>
  </si>
  <si>
    <t>Stewart Block</t>
  </si>
  <si>
    <t>Jason Kubler</t>
  </si>
  <si>
    <t>Roy Smith</t>
  </si>
  <si>
    <t>Hugo Voljacques</t>
  </si>
  <si>
    <t>Sergio Gutierrez-Ferrol</t>
  </si>
  <si>
    <t>Julien Cagnina</t>
  </si>
  <si>
    <t>1116T</t>
  </si>
  <si>
    <t>Alexis Galarneau</t>
  </si>
  <si>
    <t>Lloyd Harris</t>
  </si>
  <si>
    <t>Marek Jaloviec</t>
  </si>
  <si>
    <t>Jose Pereira</t>
  </si>
  <si>
    <t>Yaraslav Shyla</t>
  </si>
  <si>
    <t>Duckhee Lee</t>
  </si>
  <si>
    <t>Sanhui Shin</t>
  </si>
  <si>
    <t>Mcclain Kessler</t>
  </si>
  <si>
    <t>Ryan James Storrie</t>
  </si>
  <si>
    <t>Cezar Cretu</t>
  </si>
  <si>
    <t>Aristotelis Thanos</t>
  </si>
  <si>
    <t>Louroi Martinez</t>
  </si>
  <si>
    <t>Illya Beloborodko</t>
  </si>
  <si>
    <t>Keenan Mayo</t>
  </si>
  <si>
    <t>Theo Arribage</t>
  </si>
  <si>
    <t>Aleksandre Metreveli</t>
  </si>
  <si>
    <t>Beibit Zhukayev</t>
  </si>
  <si>
    <t>Sean Hodkin</t>
  </si>
  <si>
    <t>Yeong-Seok Jeong</t>
  </si>
  <si>
    <t>Bart Van Den Berg</t>
  </si>
  <si>
    <t>Dragos Dima</t>
  </si>
  <si>
    <t>David Volfson</t>
  </si>
  <si>
    <t>Uisung Park</t>
  </si>
  <si>
    <t>Facundo Diaz Acosta</t>
  </si>
  <si>
    <t>Yanki Erel</t>
  </si>
  <si>
    <t>1141T</t>
  </si>
  <si>
    <t>Ivo Klec</t>
  </si>
  <si>
    <t>Dominik Sproch</t>
  </si>
  <si>
    <t>Dudi Sela</t>
  </si>
  <si>
    <t>Alexei Popyrin</t>
  </si>
  <si>
    <t>Joshua Peck</t>
  </si>
  <si>
    <t>1146T</t>
  </si>
  <si>
    <t>Egor Gerasimov</t>
  </si>
  <si>
    <t>Gianluca Mager</t>
  </si>
  <si>
    <t>Roy De Valk</t>
  </si>
  <si>
    <t>Alexey Vatutin</t>
  </si>
  <si>
    <t>Gianluca Di Nicola</t>
  </si>
  <si>
    <t>Wojciech Marek</t>
  </si>
  <si>
    <t>Felipe Mantilla</t>
  </si>
  <si>
    <t>Zsombor Piros</t>
  </si>
  <si>
    <t>Justin Boulais</t>
  </si>
  <si>
    <t>MAS</t>
  </si>
  <si>
    <t>Christian Didier Chin</t>
  </si>
  <si>
    <t>Antonio Massara</t>
  </si>
  <si>
    <t>1157T</t>
  </si>
  <si>
    <t>Damien Bayard</t>
  </si>
  <si>
    <t>SGP</t>
  </si>
  <si>
    <t>Hao Yuan Ng</t>
  </si>
  <si>
    <t>Piotr Galus</t>
  </si>
  <si>
    <t>Alan Kohen</t>
  </si>
  <si>
    <t>Bogdan Borza</t>
  </si>
  <si>
    <t>JAM</t>
  </si>
  <si>
    <t>Rowland Phillips</t>
  </si>
  <si>
    <t>Jiri Barnat</t>
  </si>
  <si>
    <t>Jayden Court</t>
  </si>
  <si>
    <t>Sandro Kopp</t>
  </si>
  <si>
    <t>Congsup Congcar</t>
  </si>
  <si>
    <t>Aliaksandr Liaonenka</t>
  </si>
  <si>
    <t>1168T</t>
  </si>
  <si>
    <t>Tomas Farjat</t>
  </si>
  <si>
    <t>Taisei Ichikawa</t>
  </si>
  <si>
    <t>Chanchai Sookton-eng</t>
  </si>
  <si>
    <t>Chien-hsun Lo</t>
  </si>
  <si>
    <t>Saida'Lo Saidkarimov</t>
  </si>
  <si>
    <t>Francesco Maestrelli</t>
  </si>
  <si>
    <t>1174T</t>
  </si>
  <si>
    <t>Trent Bryde</t>
  </si>
  <si>
    <t>Yuta Kawahashi</t>
  </si>
  <si>
    <t>Ko Suzuki</t>
  </si>
  <si>
    <t>Matej Vocel</t>
  </si>
  <si>
    <t>Bogdan Pavel</t>
  </si>
  <si>
    <t>Nini Gabriel Dica</t>
  </si>
  <si>
    <t>JOR</t>
  </si>
  <si>
    <t>Mousa Alkotop</t>
  </si>
  <si>
    <t>Tomas Machac</t>
  </si>
  <si>
    <t>Dominik Langmajer</t>
  </si>
  <si>
    <t>Igor Saveljic</t>
  </si>
  <si>
    <t>Zachary Svajda</t>
  </si>
  <si>
    <t>1185T</t>
  </si>
  <si>
    <t>Maciej Rajski</t>
  </si>
  <si>
    <t>Rishi Reddy</t>
  </si>
  <si>
    <t>Juan Bautista Otegui</t>
  </si>
  <si>
    <t>Daniel Garza</t>
  </si>
  <si>
    <t>Osmancan Soyler</t>
  </si>
  <si>
    <t>Gerardo Lopez Villasenor</t>
  </si>
  <si>
    <t>Titouan Droguet</t>
  </si>
  <si>
    <t>Piotr Grynkowski</t>
  </si>
  <si>
    <t>Duje Kekez</t>
  </si>
  <si>
    <t>Federico Bertuccioli</t>
  </si>
  <si>
    <t>Gianmarco Ferrari</t>
  </si>
  <si>
    <t>Tristan Boyer</t>
  </si>
  <si>
    <t>Francesco Bessire</t>
  </si>
  <si>
    <t>Javier Naser</t>
  </si>
  <si>
    <t>Marco Brugnerotto</t>
  </si>
  <si>
    <t>Tim Handel</t>
  </si>
  <si>
    <t>Matthew Dellavedova</t>
  </si>
  <si>
    <t>1202T</t>
  </si>
  <si>
    <t>CUW</t>
  </si>
  <si>
    <t>Michael-John Every</t>
  </si>
  <si>
    <t>Zakhar Trapeznikov</t>
  </si>
  <si>
    <t>Goran Markovic</t>
  </si>
  <si>
    <t>Matthew Mendez</t>
  </si>
  <si>
    <t>Dusty H. Boyer</t>
  </si>
  <si>
    <t>Kunal Anand</t>
  </si>
  <si>
    <t>Ivan Marrero Curbelo</t>
  </si>
  <si>
    <t>1209T</t>
  </si>
  <si>
    <t>Aaron Cohen</t>
  </si>
  <si>
    <t>Sebastien Collard</t>
  </si>
  <si>
    <t>Rafael De Alba</t>
  </si>
  <si>
    <t>Niels Desein</t>
  </si>
  <si>
    <t>Gastao Elias</t>
  </si>
  <si>
    <t>Gabriele Felline</t>
  </si>
  <si>
    <t>Jerzy Janowicz</t>
  </si>
  <si>
    <t>Patrick Kaukovalta</t>
  </si>
  <si>
    <t>Eric Quigley</t>
  </si>
  <si>
    <t>Alan Raul Sau Franco</t>
  </si>
  <si>
    <t>Imran Sibille</t>
  </si>
  <si>
    <t>Yibing Wu</t>
  </si>
  <si>
    <t>1221T</t>
  </si>
  <si>
    <t>Mathias Bourgue</t>
  </si>
  <si>
    <t>Santiago Giraldo</t>
  </si>
  <si>
    <t>Scott Griekspoor</t>
  </si>
  <si>
    <t>Johan Tatlot</t>
  </si>
  <si>
    <t>Marco Trungelliti</t>
  </si>
  <si>
    <t>Jesse Witten</t>
  </si>
  <si>
    <t>1227T</t>
  </si>
  <si>
    <t>Tommy Robredo</t>
  </si>
  <si>
    <t>Carlos Taberner</t>
  </si>
  <si>
    <t>Jack Vance</t>
  </si>
  <si>
    <t>Bruno Mardones</t>
  </si>
  <si>
    <t>Jakob Sude</t>
  </si>
  <si>
    <t>1232T</t>
  </si>
  <si>
    <t>Oleg Dolgosheyev</t>
  </si>
  <si>
    <t>Naoki Nakagawa</t>
  </si>
  <si>
    <t>Miljan Zekic</t>
  </si>
  <si>
    <t>Edward Bourchier</t>
  </si>
  <si>
    <t>1236T</t>
  </si>
  <si>
    <t>Juan Martin Fumeaux</t>
  </si>
  <si>
    <t>Mats Moraing</t>
  </si>
  <si>
    <t>Dennis Novak</t>
  </si>
  <si>
    <t>Andrea Gola</t>
  </si>
  <si>
    <t>Lukas Krainer</t>
  </si>
  <si>
    <t>Alexander Vasilenko</t>
  </si>
  <si>
    <t>Sumit Nagal</t>
  </si>
  <si>
    <t>Sheng Hao Zhou</t>
  </si>
  <si>
    <t>Francesco Passaro</t>
  </si>
  <si>
    <t>1245T</t>
  </si>
  <si>
    <t>Andrea Collarini</t>
  </si>
  <si>
    <t>Emiliano Troche</t>
  </si>
  <si>
    <t>1247T</t>
  </si>
  <si>
    <t>Alexandru Vasile Manole</t>
  </si>
  <si>
    <t>Luca Potenza</t>
  </si>
  <si>
    <t>Ashwin Ryan Sharma</t>
  </si>
  <si>
    <t>Daniel Gimeno-Traver</t>
  </si>
  <si>
    <t>Kazuki Nishiwaki</t>
  </si>
  <si>
    <t>Riccardo Di Nocera</t>
  </si>
  <si>
    <t>Luca Tomasetto</t>
  </si>
  <si>
    <t>Wei Qiang Zheng</t>
  </si>
  <si>
    <t>Maxime Pauwels</t>
  </si>
  <si>
    <t>Yuanfeng Li</t>
  </si>
  <si>
    <t>1257T</t>
  </si>
  <si>
    <t>Dragos Constantin Ignat</t>
  </si>
  <si>
    <t>Jean Thirouin</t>
  </si>
  <si>
    <t>Aliaksandr Prudnikau</t>
  </si>
  <si>
    <t>Daisuke Sumizawa</t>
  </si>
  <si>
    <t>Emiliano Maggioli</t>
  </si>
  <si>
    <t>Jake Hersey</t>
  </si>
  <si>
    <t>Arthur Fery</t>
  </si>
  <si>
    <t>Justin Barki</t>
  </si>
  <si>
    <t>William Griffith</t>
  </si>
  <si>
    <t>1266T</t>
  </si>
  <si>
    <t>BEN</t>
  </si>
  <si>
    <t>Alexis Klegou</t>
  </si>
  <si>
    <t>Yong-Kyu Lim</t>
  </si>
  <si>
    <t>Vasile-Alexandru Ghilea</t>
  </si>
  <si>
    <t>Strahinja Rakic</t>
  </si>
  <si>
    <t>Eleftherios Theodorou</t>
  </si>
  <si>
    <t>KEN</t>
  </si>
  <si>
    <t>Ismaei Changawa</t>
  </si>
  <si>
    <t>Alexander Boborykin</t>
  </si>
  <si>
    <t>Florent Diep</t>
  </si>
  <si>
    <t>Mike Urbanija</t>
  </si>
  <si>
    <t>Antonin Bolardt</t>
  </si>
  <si>
    <t>Gabriele Moghini</t>
  </si>
  <si>
    <t>Clement Geens</t>
  </si>
  <si>
    <t>Stuart Parker</t>
  </si>
  <si>
    <t>Simon Reveniau</t>
  </si>
  <si>
    <t>Diego Fernandez Flores</t>
  </si>
  <si>
    <t>Admir Kalender</t>
  </si>
  <si>
    <t>Xin Hu</t>
  </si>
  <si>
    <t>Jordan Correia</t>
  </si>
  <si>
    <t>Berk Ilkel</t>
  </si>
  <si>
    <t>Octavio Volpi</t>
  </si>
  <si>
    <t>Alejandro Hoyos</t>
  </si>
  <si>
    <t>Rinky Hijikata</t>
  </si>
  <si>
    <t>1288T</t>
  </si>
  <si>
    <t>Adrian Exposito</t>
  </si>
  <si>
    <t>Mikal Statham</t>
  </si>
  <si>
    <t>1290T</t>
  </si>
  <si>
    <t>Filipe Brandao</t>
  </si>
  <si>
    <t>Jordan Hasson</t>
  </si>
  <si>
    <t>Frane Nincevic</t>
  </si>
  <si>
    <t>Davide Pozzi</t>
  </si>
  <si>
    <t>Ye Cong Mo</t>
  </si>
  <si>
    <t>Boris Butulija</t>
  </si>
  <si>
    <t>Nicolas Bruna</t>
  </si>
  <si>
    <t>Marius Ruzgas</t>
  </si>
  <si>
    <t>Patrick Foley</t>
  </si>
  <si>
    <t>Tomas Liska</t>
  </si>
  <si>
    <t>Sebastian Eguez</t>
  </si>
  <si>
    <t>Gengo Kikuchi</t>
  </si>
  <si>
    <t>Gabriele Bosio</t>
  </si>
  <si>
    <t>Nicolas Parizzia</t>
  </si>
  <si>
    <t>Alen Avidzba</t>
  </si>
  <si>
    <t>Christian Langmo</t>
  </si>
  <si>
    <t>Markus Schultz</t>
  </si>
  <si>
    <t>Vlad Andrei Dancu</t>
  </si>
  <si>
    <t>Luca Staeheli</t>
  </si>
  <si>
    <t>Krittin Koaykul</t>
  </si>
  <si>
    <t>Miguel Damas</t>
  </si>
  <si>
    <t>Pol Sanchez Vinas</t>
  </si>
  <si>
    <t>Alen Rogic-Hadzalic</t>
  </si>
  <si>
    <t>VIE</t>
  </si>
  <si>
    <t>Nam Hoang Ly</t>
  </si>
  <si>
    <t>Danny Thomas</t>
  </si>
  <si>
    <t>Luciano Darderi</t>
  </si>
  <si>
    <t>1316T</t>
  </si>
  <si>
    <t>Peter Fajta</t>
  </si>
  <si>
    <t>Haru Inoue</t>
  </si>
  <si>
    <t>Eric Ahren Moonga</t>
  </si>
  <si>
    <t>Toby D. Boyer</t>
  </si>
  <si>
    <t>ALG</t>
  </si>
  <si>
    <t>Youcef Rihane</t>
  </si>
  <si>
    <t>Arthur Bernabe</t>
  </si>
  <si>
    <t>Alan Fernando Rubio Fierros</t>
  </si>
  <si>
    <t>1323T</t>
  </si>
  <si>
    <t>Benjamin Hassan</t>
  </si>
  <si>
    <t>Joshua Ortlip</t>
  </si>
  <si>
    <t>1325T</t>
  </si>
  <si>
    <t>Peter Balla</t>
  </si>
  <si>
    <t>George Loffhagen</t>
  </si>
  <si>
    <t>Alexander Knight</t>
  </si>
  <si>
    <t>Shao-Fan Liu</t>
  </si>
  <si>
    <t>1329T</t>
  </si>
  <si>
    <t>Adrian Obert</t>
  </si>
  <si>
    <t>Alexander Zgirovsky</t>
  </si>
  <si>
    <t>1331T</t>
  </si>
  <si>
    <t>Jakob Aichhorn</t>
  </si>
  <si>
    <t>Guillaume Dermiens</t>
  </si>
  <si>
    <t>Francesco Liucci</t>
  </si>
  <si>
    <t>Andre Miele</t>
  </si>
  <si>
    <t>Pierre Delage</t>
  </si>
  <si>
    <t>Martin Dimitrov</t>
  </si>
  <si>
    <t>Keivon Tabrizi</t>
  </si>
  <si>
    <t>Bartosz Wojnar</t>
  </si>
  <si>
    <t>Tyler Mercier</t>
  </si>
  <si>
    <t>Sebastian Murillo</t>
  </si>
  <si>
    <t>1341T</t>
  </si>
  <si>
    <t>Dominik Nazaruk</t>
  </si>
  <si>
    <t>Colin Van Beem</t>
  </si>
  <si>
    <t>Mert Alkaya</t>
  </si>
  <si>
    <t>1344T</t>
  </si>
  <si>
    <t>Sheil Kotecha</t>
  </si>
  <si>
    <t>Dimitriy Voronin</t>
  </si>
  <si>
    <t>Yeudy Villar</t>
  </si>
  <si>
    <t>MKD</t>
  </si>
  <si>
    <t>Tomislav Jotovski</t>
  </si>
  <si>
    <t>Jose Joaquin Miranda Cisneros</t>
  </si>
  <si>
    <t>Mathieu Perchicot</t>
  </si>
  <si>
    <t>Ivan Mikhaylyuk</t>
  </si>
  <si>
    <t>Marco Saffratti</t>
  </si>
  <si>
    <t>Vignesh Peranamallur</t>
  </si>
  <si>
    <t>Sergey Bolotov</t>
  </si>
  <si>
    <t>Jules Okala</t>
  </si>
  <si>
    <t>Nik Razborsek</t>
  </si>
  <si>
    <t>Andrew Watson</t>
  </si>
  <si>
    <t>Nathan Seateun</t>
  </si>
  <si>
    <t>Weibowen Zou</t>
  </si>
  <si>
    <t>Georg Winkler</t>
  </si>
  <si>
    <t>Alexander Klintcharov</t>
  </si>
  <si>
    <t>Pedro Iamachkine</t>
  </si>
  <si>
    <t>Abhinav Sanjeev Shanmugam</t>
  </si>
  <si>
    <t>Leonardo Taddia</t>
  </si>
  <si>
    <t>Timofey Skatov</t>
  </si>
  <si>
    <t>1365T</t>
  </si>
  <si>
    <t>Antoine Fouche</t>
  </si>
  <si>
    <t>Stijn Pel</t>
  </si>
  <si>
    <t>1367T</t>
  </si>
  <si>
    <t>Lilian Marmousez</t>
  </si>
  <si>
    <t>Patrik Rikl</t>
  </si>
  <si>
    <t>Barnaby Smith</t>
  </si>
  <si>
    <t>Breno Souza Plentz</t>
  </si>
  <si>
    <t>1371T</t>
  </si>
  <si>
    <t>SYR</t>
  </si>
  <si>
    <t>Kareem Al Allaf</t>
  </si>
  <si>
    <t>Maikel Borg</t>
  </si>
  <si>
    <t>Karlo Kranic</t>
  </si>
  <si>
    <t>1374T</t>
  </si>
  <si>
    <t>Adrien Bossel</t>
  </si>
  <si>
    <t>Ilarion Danilchenko</t>
  </si>
  <si>
    <t>Jan Galka</t>
  </si>
  <si>
    <t>Ronald Slobodchikov</t>
  </si>
  <si>
    <t>Henri Squire</t>
  </si>
  <si>
    <t>Otto Virtanen</t>
  </si>
  <si>
    <t xml:space="preserve">Robert Rumler </t>
  </si>
  <si>
    <t>Alec Beckley</t>
  </si>
  <si>
    <t>1382T</t>
  </si>
  <si>
    <t>Franco Capalbo</t>
  </si>
  <si>
    <t>Shohei Chikami</t>
  </si>
  <si>
    <t>Justin Eleveld</t>
  </si>
  <si>
    <t>Lukas Hellum-Lilleengen</t>
  </si>
  <si>
    <t>Marcus Willis</t>
  </si>
  <si>
    <t>Neel Rajesh</t>
  </si>
  <si>
    <t>Noah Schachter</t>
  </si>
  <si>
    <t>Pavel Shchaya-Zubrov</t>
  </si>
  <si>
    <t>Gianni Mina</t>
  </si>
  <si>
    <t>Dmitrii Baskov</t>
  </si>
  <si>
    <t>1392T</t>
  </si>
  <si>
    <t>George Botezan</t>
  </si>
  <si>
    <t>Filippo Moroni</t>
  </si>
  <si>
    <t>Mayeul Darras</t>
  </si>
  <si>
    <t>Seong-Gook Oh</t>
  </si>
  <si>
    <t>Marek Semjan</t>
  </si>
  <si>
    <t>Shunsuke Wakita</t>
  </si>
  <si>
    <t>Marsel Ilhan</t>
  </si>
  <si>
    <t>Alessandro Ceppellini</t>
  </si>
  <si>
    <t>Luka Nincevic</t>
  </si>
  <si>
    <t>1401T</t>
  </si>
  <si>
    <t>Peter Bertran</t>
  </si>
  <si>
    <t>A.J. Catanzariti</t>
  </si>
  <si>
    <t>Bjorn Nareyka</t>
  </si>
  <si>
    <t>1404T</t>
  </si>
  <si>
    <t>Luciano Doria</t>
  </si>
  <si>
    <t>Victor Ernaelsteen</t>
  </si>
  <si>
    <t>Valentin Vanta</t>
  </si>
  <si>
    <t>QAT</t>
  </si>
  <si>
    <t>Mousa Shanan Zayed</t>
  </si>
  <si>
    <t>Kasidit Samrej</t>
  </si>
  <si>
    <t>Yurii Dzhavakian</t>
  </si>
  <si>
    <t>Tim Heger</t>
  </si>
  <si>
    <t>Marco Miceli</t>
  </si>
  <si>
    <t>Cheng-Yu Yu</t>
  </si>
  <si>
    <t>Jack Gibbens</t>
  </si>
  <si>
    <t>Marko Tepavac</t>
  </si>
  <si>
    <t>Michalis Sakellaridis</t>
  </si>
  <si>
    <t>Millen Hurrion</t>
  </si>
  <si>
    <t>Sebastien Boltz</t>
  </si>
  <si>
    <t>Logan Zapp</t>
  </si>
  <si>
    <t>Jurgen Zopp</t>
  </si>
  <si>
    <t>1420T</t>
  </si>
  <si>
    <t>Mario Mansilla Diez</t>
  </si>
  <si>
    <t>Gian Marco Ortenzi</t>
  </si>
  <si>
    <t>Samuele Ramazzotti</t>
  </si>
  <si>
    <t>Jai Corbett</t>
  </si>
  <si>
    <t>1424T</t>
  </si>
  <si>
    <t>Pol Amoros Ramos</t>
  </si>
  <si>
    <t>Clement Larriere</t>
  </si>
  <si>
    <t>Harry Wendelken</t>
  </si>
  <si>
    <t>1427T</t>
  </si>
  <si>
    <t>Mark Keki</t>
  </si>
  <si>
    <t>Mate Voros</t>
  </si>
  <si>
    <t>Egor Matvievici</t>
  </si>
  <si>
    <t>Jatin Dahiya</t>
  </si>
  <si>
    <t>Lucas Vuradin</t>
  </si>
  <si>
    <t>1432T</t>
  </si>
  <si>
    <t>Alejandro Garcia</t>
  </si>
  <si>
    <t>Errol Smith</t>
  </si>
  <si>
    <t>LIE</t>
  </si>
  <si>
    <t>Vital Flurin Leuch</t>
  </si>
  <si>
    <t>1435T</t>
  </si>
  <si>
    <t>Bernardo Azevedo Pereira E Oliveira</t>
  </si>
  <si>
    <t>Paul Oosterbaan</t>
  </si>
  <si>
    <t>1437T</t>
  </si>
  <si>
    <t>Joao Graca</t>
  </si>
  <si>
    <t>Kent Tagashira</t>
  </si>
  <si>
    <t>Dominik Palan</t>
  </si>
  <si>
    <t>1440T</t>
  </si>
  <si>
    <t>LUX</t>
  </si>
  <si>
    <t>Tom Diederich</t>
  </si>
  <si>
    <t>Eduardo Nava</t>
  </si>
  <si>
    <t>MOZ</t>
  </si>
  <si>
    <t>Bruno Nhavene</t>
  </si>
  <si>
    <t>Hugo Pierre</t>
  </si>
  <si>
    <t>Gregor Ramskogler</t>
  </si>
  <si>
    <t>1445T</t>
  </si>
  <si>
    <t>Andrea Bessire</t>
  </si>
  <si>
    <t>Darko Bojanovic</t>
  </si>
  <si>
    <t>Manuel Mazza</t>
  </si>
  <si>
    <t>Olivier Rojas</t>
  </si>
  <si>
    <t>1449T</t>
  </si>
  <si>
    <t>Florian Fallert</t>
  </si>
  <si>
    <t>Alexis Gautier</t>
  </si>
  <si>
    <t>Tae-Woo Lee</t>
  </si>
  <si>
    <t>Dian Nedev</t>
  </si>
  <si>
    <t>Atharva Sharma</t>
  </si>
  <si>
    <t>1454T</t>
  </si>
  <si>
    <t>Olexiy Kolisnyk</t>
  </si>
  <si>
    <t>Spencer Papa</t>
  </si>
  <si>
    <t>Maj Tomac</t>
  </si>
  <si>
    <t>Nuttanon Kadchapanan</t>
  </si>
  <si>
    <t>1458T</t>
  </si>
  <si>
    <t>Florent Bax</t>
  </si>
  <si>
    <t>Andrea Bolla</t>
  </si>
  <si>
    <t>Andrea Guerrieri</t>
  </si>
  <si>
    <t>Masamichi Imamura</t>
  </si>
  <si>
    <t>1462T</t>
  </si>
  <si>
    <t>Anvit Bendre</t>
  </si>
  <si>
    <t>Roman Andres Burruchaga</t>
  </si>
  <si>
    <t>Riccardo Perin</t>
  </si>
  <si>
    <t>1465T</t>
  </si>
  <si>
    <t>Wally Thayne</t>
  </si>
  <si>
    <t>Takeru Yuzuki</t>
  </si>
  <si>
    <t>Ahmed Mounir</t>
  </si>
  <si>
    <t>1468T</t>
  </si>
  <si>
    <t>Vasisht Cheruku</t>
  </si>
  <si>
    <t>Pietro Fellin</t>
  </si>
  <si>
    <t>Peter Kobelt</t>
  </si>
  <si>
    <t>Ren Nakamura</t>
  </si>
  <si>
    <t>Juan Bautista Torres</t>
  </si>
  <si>
    <t>Igor Panin</t>
  </si>
  <si>
    <t>Andre Gaspar Murta</t>
  </si>
  <si>
    <t>Olimjon Nabiev</t>
  </si>
  <si>
    <t>Taha Baadi</t>
  </si>
  <si>
    <t>SMR</t>
  </si>
  <si>
    <t>Marco De Rossi</t>
  </si>
  <si>
    <t>Ao Shen</t>
  </si>
  <si>
    <t>Giovanni Calvano</t>
  </si>
  <si>
    <t>1480T</t>
  </si>
  <si>
    <t>Shahar Elbaz</t>
  </si>
  <si>
    <t>Pavel Nejedly</t>
  </si>
  <si>
    <t>1482T</t>
  </si>
  <si>
    <t>Federico Juan Aguilar</t>
  </si>
  <si>
    <t>JanMagnus Johnson</t>
  </si>
  <si>
    <t>Charl Morgan</t>
  </si>
  <si>
    <t>1485T</t>
  </si>
  <si>
    <t>Enrique Bogo</t>
  </si>
  <si>
    <t>Luka Pavlovic</t>
  </si>
  <si>
    <t>Leopold Zima</t>
  </si>
  <si>
    <t>1488T</t>
  </si>
  <si>
    <t>CRC</t>
  </si>
  <si>
    <t>Jesse Flores</t>
  </si>
  <si>
    <t>Marvin Netuschil</t>
  </si>
  <si>
    <t>Joao Marcos Nusdeo</t>
  </si>
  <si>
    <t>1491T</t>
  </si>
  <si>
    <t>Adam El Mihdawy</t>
  </si>
  <si>
    <t>Edoardo Lavagno</t>
  </si>
  <si>
    <t>Gorazd Srbljak</t>
  </si>
  <si>
    <t>Li-Wei Tan</t>
  </si>
  <si>
    <t>Caspar Schuetze</t>
  </si>
  <si>
    <t>Ezekiel Clark</t>
  </si>
  <si>
    <t>Kosuke Ogura</t>
  </si>
  <si>
    <t>Maxence Beauge</t>
  </si>
  <si>
    <t>Maik Steiner</t>
  </si>
  <si>
    <t>Roman Blokhin</t>
  </si>
  <si>
    <t>Natthasith Kunsuwan</t>
  </si>
  <si>
    <t>Ivar Jose Aramburu Contreras</t>
  </si>
  <si>
    <t>Manfred Fellin</t>
  </si>
  <si>
    <t>Gabriel Ciro Da Silva</t>
  </si>
  <si>
    <t>1505T</t>
  </si>
  <si>
    <t>Matvey Minin</t>
  </si>
  <si>
    <t>Pavel Shumeiko</t>
  </si>
  <si>
    <t>Stefanos Sakellaridis</t>
  </si>
  <si>
    <t>Alex Marti Pujolras</t>
  </si>
  <si>
    <t>Zhao Zhao</t>
  </si>
  <si>
    <t>1510T</t>
  </si>
  <si>
    <t>Alvaro Blanco Damea</t>
  </si>
  <si>
    <t>Robert Kelly</t>
  </si>
  <si>
    <t>Kyle Seelig</t>
  </si>
  <si>
    <t>Miguel Vallejo</t>
  </si>
  <si>
    <t>Finn Tearney</t>
  </si>
  <si>
    <t>1515T</t>
  </si>
  <si>
    <t>Hugo Largo</t>
  </si>
  <si>
    <t>Lucas Renard</t>
  </si>
  <si>
    <t>1517T</t>
  </si>
  <si>
    <t>David Enfedaque Manogue</t>
  </si>
  <si>
    <t>Alvaro Saez-Royuela Ariza</t>
  </si>
  <si>
    <t>Artem Smirnov</t>
  </si>
  <si>
    <t>Ibrahim Kibet Yego</t>
  </si>
  <si>
    <t>1521T</t>
  </si>
  <si>
    <t>Yu Hsiang Chiu</t>
  </si>
  <si>
    <t>Stefan Micov</t>
  </si>
  <si>
    <t>1523T</t>
  </si>
  <si>
    <t>Xavier Gabarro</t>
  </si>
  <si>
    <t>Aleksei Khomich</t>
  </si>
  <si>
    <t>Zihao Xia</t>
  </si>
  <si>
    <t>Rimpei Kawakami</t>
  </si>
  <si>
    <t>Boris Fassbender</t>
  </si>
  <si>
    <t>Aaron Schmid</t>
  </si>
  <si>
    <t>1529T</t>
  </si>
  <si>
    <t>Alexis Boureau</t>
  </si>
  <si>
    <t>Preston Brown</t>
  </si>
  <si>
    <t>1531T</t>
  </si>
  <si>
    <t>Rishab Agarwal</t>
  </si>
  <si>
    <t>Pol Wattanakul</t>
  </si>
  <si>
    <t>Quentin Gueydan</t>
  </si>
  <si>
    <t>1534T</t>
  </si>
  <si>
    <t>Fabrizio Andaloro</t>
  </si>
  <si>
    <t>Mauricio Astorga</t>
  </si>
  <si>
    <t>Romain Barbosa</t>
  </si>
  <si>
    <t>Mike Doering</t>
  </si>
  <si>
    <t>Matteo Gigante</t>
  </si>
  <si>
    <t>Carlos Gimeno Valero</t>
  </si>
  <si>
    <t>Alexios Halebian</t>
  </si>
  <si>
    <t>David Klier</t>
  </si>
  <si>
    <t>Alejandro Manzanera Pertusa</t>
  </si>
  <si>
    <t>Petr Nesterov</t>
  </si>
  <si>
    <t>Matija Pecotic</t>
  </si>
  <si>
    <t>Lukas Polacek</t>
  </si>
  <si>
    <t>Andrew Ponder</t>
  </si>
  <si>
    <t>Pablo Riva</t>
  </si>
  <si>
    <t>Simeon Terziev</t>
  </si>
  <si>
    <t>Chun Hun Wong</t>
  </si>
  <si>
    <t>1550T</t>
  </si>
  <si>
    <t>Robbie Arends</t>
  </si>
  <si>
    <t>Mattia Bernardi</t>
  </si>
  <si>
    <t>Loic Cloes</t>
  </si>
  <si>
    <t>Alec Deckers</t>
  </si>
  <si>
    <t>Davide Ferrarolli</t>
  </si>
  <si>
    <t>Rostislav Galfinger</t>
  </si>
  <si>
    <t>Jakob Groener</t>
  </si>
  <si>
    <t>Hasan Ibrahim</t>
  </si>
  <si>
    <t>Tomas Papik</t>
  </si>
  <si>
    <t>Filippo Speziali</t>
  </si>
  <si>
    <t>1560T</t>
  </si>
  <si>
    <t>Siphosothando Montsi</t>
  </si>
  <si>
    <t>Taiyo Yamanaka</t>
  </si>
  <si>
    <t>Jeffrey Chuan En Hsu</t>
  </si>
  <si>
    <t>1563T</t>
  </si>
  <si>
    <t>Flavio Cobolli</t>
  </si>
  <si>
    <t>Daniel De Jonge</t>
  </si>
  <si>
    <t>Eric Hadigian</t>
  </si>
  <si>
    <t>Rayane Roumane</t>
  </si>
  <si>
    <t>Feliksas Sakalauskas</t>
  </si>
  <si>
    <t>Tomas Vaise</t>
  </si>
  <si>
    <t>1569T</t>
  </si>
  <si>
    <t>Mohamed Aboulkassem</t>
  </si>
  <si>
    <t>Adrian Andrzejczuk</t>
  </si>
  <si>
    <t>Tommaso Carnevale-Miino</t>
  </si>
  <si>
    <t>Eduardo Dischinger</t>
  </si>
  <si>
    <t>Alex Knaff</t>
  </si>
  <si>
    <t>Pietro Schiavetti</t>
  </si>
  <si>
    <t>Erwin Troebinger</t>
  </si>
  <si>
    <t>Ibrokhimjon Urinov</t>
  </si>
  <si>
    <t>1577T</t>
  </si>
  <si>
    <t>NGR</t>
  </si>
  <si>
    <t>Sylvester Emmanuel</t>
  </si>
  <si>
    <t>Mikel Lopez Hernaez</t>
  </si>
  <si>
    <t>Ching Ho Sunny Yue</t>
  </si>
  <si>
    <t>Zheng Qi Jonathan Zhang</t>
  </si>
  <si>
    <t>Kiranpal Pannu</t>
  </si>
  <si>
    <t>1582T</t>
  </si>
  <si>
    <t>Nicolas Alvarez Varona</t>
  </si>
  <si>
    <t>Brandon Murphy</t>
  </si>
  <si>
    <t>Artem Oganesyan</t>
  </si>
  <si>
    <t>Karue Sell</t>
  </si>
  <si>
    <t>1586T</t>
  </si>
  <si>
    <t>Alon Elia</t>
  </si>
  <si>
    <t>Edoardo Eremin</t>
  </si>
  <si>
    <t>Oh-Hee Kwon</t>
  </si>
  <si>
    <t>TKM</t>
  </si>
  <si>
    <t>Isa Mammetgulyyev</t>
  </si>
  <si>
    <t>Bora Sengul</t>
  </si>
  <si>
    <t>1591T</t>
  </si>
  <si>
    <t>Takanyi Garanganga</t>
  </si>
  <si>
    <t>Luca Nardi</t>
  </si>
  <si>
    <t>Lorenzo Rottoli</t>
  </si>
  <si>
    <t>1594T</t>
  </si>
  <si>
    <t>Kalman L. Boyd</t>
  </si>
  <si>
    <t>Omar El-Moslemany</t>
  </si>
  <si>
    <t>Bulat Galiev</t>
  </si>
  <si>
    <t>Yair Sarouk</t>
  </si>
  <si>
    <t>Sahar Simon</t>
  </si>
  <si>
    <t>1599T</t>
  </si>
  <si>
    <t>Andrea Borroni</t>
  </si>
  <si>
    <t>Ivan Endara</t>
  </si>
  <si>
    <t>Dante Gennaro</t>
  </si>
  <si>
    <t>1602T</t>
  </si>
  <si>
    <t>Razvan Baiant</t>
  </si>
  <si>
    <t>Agustin Maria Gascia</t>
  </si>
  <si>
    <t>Muzammil Murtaza</t>
  </si>
  <si>
    <t>Richard Muzaev</t>
  </si>
  <si>
    <t>Vincentiu Andrei Niculescu</t>
  </si>
  <si>
    <t>Flemming Peters</t>
  </si>
  <si>
    <t>1608T</t>
  </si>
  <si>
    <t>Luis Diego Chavez Villalpando</t>
  </si>
  <si>
    <t>Laurent Rochette</t>
  </si>
  <si>
    <t>1610T</t>
  </si>
  <si>
    <t>Mislav Bosnjak</t>
  </si>
  <si>
    <t>Nikoloz Davlianidze</t>
  </si>
  <si>
    <t>Ivan Denisov</t>
  </si>
  <si>
    <t>Maxwell Giddens</t>
  </si>
  <si>
    <t>Daniel Antonio Nunez</t>
  </si>
  <si>
    <t>Anthony Susanto</t>
  </si>
  <si>
    <t>Tiago Torres</t>
  </si>
  <si>
    <t>1617T</t>
  </si>
  <si>
    <t>Lior Goldenberg</t>
  </si>
  <si>
    <t>Vladyslav Gorodynskyi</t>
  </si>
  <si>
    <t>Alibek Kachmazov</t>
  </si>
  <si>
    <t>Young Seok Kim</t>
  </si>
  <si>
    <t>Patrick Mayer</t>
  </si>
  <si>
    <t>Arvid Nordquist</t>
  </si>
  <si>
    <t>Patric Prinoth</t>
  </si>
  <si>
    <t>Mattia Rossi</t>
  </si>
  <si>
    <t>1625T</t>
  </si>
  <si>
    <t>Adrian Andreev</t>
  </si>
  <si>
    <t>Juan Ignacio Batalla</t>
  </si>
  <si>
    <t>Alexis Canter</t>
  </si>
  <si>
    <t>Julian Cundom</t>
  </si>
  <si>
    <t>Vladislav Ivanov</t>
  </si>
  <si>
    <t>Davide Tortora</t>
  </si>
  <si>
    <t>1631T</t>
  </si>
  <si>
    <t>Conor Berg</t>
  </si>
  <si>
    <t>Luis Britto</t>
  </si>
  <si>
    <t>Kyrian Jacquet</t>
  </si>
  <si>
    <t>Kittirat Kerdlaphee</t>
  </si>
  <si>
    <t>Shahbaaz Khan</t>
  </si>
  <si>
    <t>Hugo Maia</t>
  </si>
  <si>
    <t>1637T</t>
  </si>
  <si>
    <t>Vitali Chvets</t>
  </si>
  <si>
    <t>Kirill Mishkin</t>
  </si>
  <si>
    <t>Alejandro Moro Canas</t>
  </si>
  <si>
    <t>1640T</t>
  </si>
  <si>
    <t>Lorenzo Brunetti</t>
  </si>
  <si>
    <t>HAI</t>
  </si>
  <si>
    <t>Hillel Rousseau</t>
  </si>
  <si>
    <t>1642T</t>
  </si>
  <si>
    <t>Ergi Kirkin</t>
  </si>
  <si>
    <t>Sherif Makhlouf</t>
  </si>
  <si>
    <t>Martins Rocens</t>
  </si>
  <si>
    <t>1645T</t>
  </si>
  <si>
    <t>Philip Bachmaier</t>
  </si>
  <si>
    <t>Charles Force</t>
  </si>
  <si>
    <t>Filip Cristian Jianu</t>
  </si>
  <si>
    <t>IRI</t>
  </si>
  <si>
    <t>Hamidreza Nadaf</t>
  </si>
  <si>
    <t>Felipe Santamaria</t>
  </si>
  <si>
    <t>Ioannis Stergiou</t>
  </si>
  <si>
    <t>Moritz Trocker</t>
  </si>
  <si>
    <t>Omer Yeshaya</t>
  </si>
  <si>
    <t>Darryl Hale</t>
  </si>
  <si>
    <t>1654T</t>
  </si>
  <si>
    <t>Manuel Goncalves</t>
  </si>
  <si>
    <t>Mohamed Nazim Makhlouf</t>
  </si>
  <si>
    <t>Mariano Navone</t>
  </si>
  <si>
    <t>1657T</t>
  </si>
  <si>
    <t>Alexandr Binda</t>
  </si>
  <si>
    <t>Yuichiro Inui</t>
  </si>
  <si>
    <t>Luis Humberto Lopez</t>
  </si>
  <si>
    <t>Felipe Martinez Sarrasague</t>
  </si>
  <si>
    <t>Nicholas Reyes</t>
  </si>
  <si>
    <t>Simone Roncalli</t>
  </si>
  <si>
    <t>Jim Walder</t>
  </si>
  <si>
    <t>Yshai Oliel</t>
  </si>
  <si>
    <t>Yassir Kilani</t>
  </si>
  <si>
    <t>Seon Yong Han</t>
  </si>
  <si>
    <t>Lautaro Agustin Falabella</t>
  </si>
  <si>
    <t>1668T</t>
  </si>
  <si>
    <t>Maxime Hamou</t>
  </si>
  <si>
    <t>Niklas Johansson</t>
  </si>
  <si>
    <t>Tom Pisane</t>
  </si>
  <si>
    <t>1671T</t>
  </si>
  <si>
    <t>Anze Arh</t>
  </si>
  <si>
    <t>Shonigmatjon Shofayziyev</t>
  </si>
  <si>
    <t>1673T</t>
  </si>
  <si>
    <t>Mattia Bellucci</t>
  </si>
  <si>
    <t>Angel Diaz Jalil</t>
  </si>
  <si>
    <t>Cash Hanzlik</t>
  </si>
  <si>
    <t>Yannick Jankovits</t>
  </si>
  <si>
    <t>Jannik Rother</t>
  </si>
  <si>
    <t>Mateo Vereau</t>
  </si>
  <si>
    <t>1679T</t>
  </si>
  <si>
    <t>Ricardo Alban</t>
  </si>
  <si>
    <t>Benjamin Fumi</t>
  </si>
  <si>
    <t>Daniel Hiddleson</t>
  </si>
  <si>
    <t>Zac Osborne</t>
  </si>
  <si>
    <t>Muzingaye Sibanda</t>
  </si>
  <si>
    <t>1684T</t>
  </si>
  <si>
    <t>Nathan Freire Da Silva</t>
  </si>
  <si>
    <t>Anton Matusevich</t>
  </si>
  <si>
    <t>Christopher Patzanovsky</t>
  </si>
  <si>
    <t>Pau Perez Contri</t>
  </si>
  <si>
    <t>Illia Stoliar</t>
  </si>
  <si>
    <t>1689T</t>
  </si>
  <si>
    <t>Imrane Bentekhici</t>
  </si>
  <si>
    <t>Ronald Hohmann</t>
  </si>
  <si>
    <t>Luka Ilic</t>
  </si>
  <si>
    <t>Nebojsa Milenkovic</t>
  </si>
  <si>
    <t>Phuong Van Nguyen</t>
  </si>
  <si>
    <t>Michael Shaw</t>
  </si>
  <si>
    <t>1695T</t>
  </si>
  <si>
    <t>Charles Broom</t>
  </si>
  <si>
    <t>Kevin Cheruiyot</t>
  </si>
  <si>
    <t>Javier Molino</t>
  </si>
  <si>
    <t>Yerassyl Murat</t>
  </si>
  <si>
    <t>Stephanos Schinas</t>
  </si>
  <si>
    <t>Maurizio Speziali</t>
  </si>
  <si>
    <t>1701T</t>
  </si>
  <si>
    <t>Horst Rieder</t>
  </si>
  <si>
    <t>David Barclay</t>
  </si>
  <si>
    <t>1704T</t>
  </si>
  <si>
    <t>Worovin Kumthonkittikul</t>
  </si>
  <si>
    <t>Boruch Skierkier</t>
  </si>
  <si>
    <t>Daniil Zarichanskyy</t>
  </si>
  <si>
    <t>Paul Valsecchi</t>
  </si>
  <si>
    <t>1708T</t>
  </si>
  <si>
    <t>Younes Adnane</t>
  </si>
  <si>
    <t>Blu Baker</t>
  </si>
  <si>
    <t>Georgiy Chukhleb</t>
  </si>
  <si>
    <t>Soufiane El Mesbahi</t>
  </si>
  <si>
    <t>Edris Fetisleam</t>
  </si>
  <si>
    <t>Vilius Gaubas</t>
  </si>
  <si>
    <t>Stephan Gerritsen</t>
  </si>
  <si>
    <t>Sascha Gueymard Wayenburg</t>
  </si>
  <si>
    <t>Matjaz Jurman</t>
  </si>
  <si>
    <t>Fuya Kimoto</t>
  </si>
  <si>
    <t>Joubert Klopper</t>
  </si>
  <si>
    <t>Igor Kudriashov</t>
  </si>
  <si>
    <t>Daniel Lustig</t>
  </si>
  <si>
    <t>Dan Martin</t>
  </si>
  <si>
    <t>Alban Meuffels</t>
  </si>
  <si>
    <t>Calvin Mueller</t>
  </si>
  <si>
    <t>Shunsuke Nakagawa</t>
  </si>
  <si>
    <t>Baker Newman</t>
  </si>
  <si>
    <t>Gabriel Pfanner</t>
  </si>
  <si>
    <t>Ainius Sabaliauskas</t>
  </si>
  <si>
    <t>Damien Salvestre</t>
  </si>
  <si>
    <t>Marat Sharipov</t>
  </si>
  <si>
    <t>Dominic Stephan Stricker</t>
  </si>
  <si>
    <t>Duarte Vale</t>
  </si>
  <si>
    <t>Matthias Wunner</t>
  </si>
  <si>
    <t>1733T</t>
  </si>
  <si>
    <t>Florent Casays</t>
  </si>
  <si>
    <t>Aziz Dadabaev</t>
  </si>
  <si>
    <t>Constant De La Bassetiere</t>
  </si>
  <si>
    <t>Alessandro Dragoni</t>
  </si>
  <si>
    <t>Jossefa Elias</t>
  </si>
  <si>
    <t>Washi Gervais</t>
  </si>
  <si>
    <t>Andrii Gryniuk</t>
  </si>
  <si>
    <t>Samuel Hodor</t>
  </si>
  <si>
    <t>Moritz Hoffmann</t>
  </si>
  <si>
    <t>Shahin Khaledan</t>
  </si>
  <si>
    <t>Alex Kobelt</t>
  </si>
  <si>
    <t>Seoung Hun Lee</t>
  </si>
  <si>
    <t>Cristian Stefan Moldovan</t>
  </si>
  <si>
    <t>Dusan Obradovic</t>
  </si>
  <si>
    <t>Adrian Oetzbach</t>
  </si>
  <si>
    <t>CUB</t>
  </si>
  <si>
    <t>Yoan Perez</t>
  </si>
  <si>
    <t>Osmel Rivera Granja</t>
  </si>
  <si>
    <t>Pierce Rollins</t>
  </si>
  <si>
    <t>Gian Luca Tanner</t>
  </si>
  <si>
    <t>Aleksandar Temov</t>
  </si>
  <si>
    <t>Quinnton Vega</t>
  </si>
  <si>
    <t>Henrik Wiersholm</t>
  </si>
  <si>
    <t>1755T</t>
  </si>
  <si>
    <t>Belal Abou Taleb</t>
  </si>
  <si>
    <t>Francisco Aranguren</t>
  </si>
  <si>
    <t>Baran Cengiz</t>
  </si>
  <si>
    <t>Murkel Alejandro Dellien Velasco</t>
  </si>
  <si>
    <t>Lance-Pierre Du Toit</t>
  </si>
  <si>
    <t>Omar Elkadi</t>
  </si>
  <si>
    <t>Marco Furlanetto</t>
  </si>
  <si>
    <t>Ottaviano Martini</t>
  </si>
  <si>
    <t>Oscar Mesquida Berg</t>
  </si>
  <si>
    <t>Jose-Ricardo Nunes</t>
  </si>
  <si>
    <t>Sherif Sabry</t>
  </si>
  <si>
    <t>Laurentiu Schinteie</t>
  </si>
  <si>
    <t>Radoslav Shandarov</t>
  </si>
  <si>
    <t>Vlad Stoica</t>
  </si>
  <si>
    <t>1769T</t>
  </si>
  <si>
    <t>Romain Bauvy</t>
  </si>
  <si>
    <t>Cameron Henricy Trigolos</t>
  </si>
  <si>
    <t>Gunjan Jadhav</t>
  </si>
  <si>
    <t>Samuil Konov</t>
  </si>
  <si>
    <t>Hyung-Chan Lim</t>
  </si>
  <si>
    <t>Matt Mcbride</t>
  </si>
  <si>
    <t>Christopher Papa</t>
  </si>
  <si>
    <t>BOT</t>
  </si>
  <si>
    <t>Lefa Sibanda</t>
  </si>
  <si>
    <t>Ivan Smith</t>
  </si>
  <si>
    <t>Walter Trusendi</t>
  </si>
  <si>
    <t>Valentin Vacherot</t>
  </si>
  <si>
    <t>Chris Wettengel</t>
  </si>
  <si>
    <t>1781T</t>
  </si>
  <si>
    <t>Aliaksandr Bulitski</t>
  </si>
  <si>
    <t>Victor Crivoi</t>
  </si>
  <si>
    <t>Thomas Deschamps</t>
  </si>
  <si>
    <t>Dax Donders</t>
  </si>
  <si>
    <t>M Rifki Fitriadi</t>
  </si>
  <si>
    <t>Tuur Heuvinck</t>
  </si>
  <si>
    <t>Christian Hirschmueller</t>
  </si>
  <si>
    <t>Evzen Holis</t>
  </si>
  <si>
    <t>Yuichi Ito</t>
  </si>
  <si>
    <t>Vinayak Sharma Kaza</t>
  </si>
  <si>
    <t>Marcus Mansson</t>
  </si>
  <si>
    <t>Hamad Medjedovic</t>
  </si>
  <si>
    <t>Rashed Nawaf</t>
  </si>
  <si>
    <t>Kosuke Okagaki</t>
  </si>
  <si>
    <t>Oscar Gabriel Ortiz</t>
  </si>
  <si>
    <t>Carl Bret Parko</t>
  </si>
  <si>
    <t>Vicente Rivas Maturana</t>
  </si>
  <si>
    <t>Ivan Sergeyev</t>
  </si>
  <si>
    <t>Kevin Suvi</t>
  </si>
  <si>
    <t>Arsenije Zlatanovic</t>
  </si>
  <si>
    <t>1801T</t>
  </si>
  <si>
    <t>Tibo Colson</t>
  </si>
  <si>
    <t>Nicolas Demeroutis</t>
  </si>
  <si>
    <t>Hady Habib</t>
  </si>
  <si>
    <t>Sacha Modica</t>
  </si>
  <si>
    <t>Jirat Navasirisomboon</t>
  </si>
  <si>
    <t>Nemanja Subanovic</t>
  </si>
  <si>
    <t>Michal Wozniak</t>
  </si>
  <si>
    <t>1809T</t>
  </si>
  <si>
    <t>Max Alcala Gurri</t>
  </si>
  <si>
    <t>Pedro Araujo</t>
  </si>
  <si>
    <t>Alexandru Cristian Bodnariuk</t>
  </si>
  <si>
    <t>Rodrigo Echavarria</t>
  </si>
  <si>
    <t>Ammar Elamin</t>
  </si>
  <si>
    <t>Sebastian Gima</t>
  </si>
  <si>
    <t>Jan Jermar</t>
  </si>
  <si>
    <t>Jakob Johansson-Holm</t>
  </si>
  <si>
    <t>Tomohiro Masabayashi</t>
  </si>
  <si>
    <t>Sebastian Pjontek</t>
  </si>
  <si>
    <t>Giovanni Rizzuti</t>
  </si>
  <si>
    <t>Christian Seraphim</t>
  </si>
  <si>
    <t>Simonas Zukauskas</t>
  </si>
  <si>
    <t>1822T</t>
  </si>
  <si>
    <t>Mason Recci</t>
  </si>
  <si>
    <t>Shunrou Takeshima</t>
  </si>
  <si>
    <t>Ioannis Xilas</t>
  </si>
  <si>
    <t>1825T</t>
  </si>
  <si>
    <t>Constantin Bittoun Kouzmine</t>
  </si>
  <si>
    <t>Roman Boychuk</t>
  </si>
  <si>
    <t>Alberto Bronzetti</t>
  </si>
  <si>
    <t>Felipe Derdoy</t>
  </si>
  <si>
    <t>Francisco Erramuspe</t>
  </si>
  <si>
    <t>Daniel Litvinov</t>
  </si>
  <si>
    <t>Eduardo Roldan</t>
  </si>
  <si>
    <t>Jesse Ross</t>
  </si>
  <si>
    <t>Takashi Saito</t>
  </si>
  <si>
    <t>1834T</t>
  </si>
  <si>
    <t>Daniel Paty</t>
  </si>
  <si>
    <t>Daniel Vrba</t>
  </si>
  <si>
    <t>1836T</t>
  </si>
  <si>
    <t>Ran Amar</t>
  </si>
  <si>
    <t>Amr Asrawy</t>
  </si>
  <si>
    <t>Daniel Batista</t>
  </si>
  <si>
    <t>Joan Borras</t>
  </si>
  <si>
    <t>Jordan Chiu</t>
  </si>
  <si>
    <t>BRN</t>
  </si>
  <si>
    <t>Ali Dawani</t>
  </si>
  <si>
    <t>Riaan Du Toit</t>
  </si>
  <si>
    <t>Roko Horvat</t>
  </si>
  <si>
    <t>Vladislav Melnic</t>
  </si>
  <si>
    <t>Jung-Woong Na</t>
  </si>
  <si>
    <t>Brandon Perez</t>
  </si>
  <si>
    <t>Ilya Rudiukov</t>
  </si>
  <si>
    <t>Hans Albert Schubert</t>
  </si>
  <si>
    <t>Tim Van Der Horst</t>
  </si>
  <si>
    <t>Jordi Walder</t>
  </si>
  <si>
    <t>Antun Vidak</t>
  </si>
  <si>
    <t>1852T</t>
  </si>
  <si>
    <t>Goran Duquesne</t>
  </si>
  <si>
    <t>Benjamin Niv</t>
  </si>
  <si>
    <t>Yvo Panak</t>
  </si>
  <si>
    <t>1855T</t>
  </si>
  <si>
    <t>Thiago Cigarran</t>
  </si>
  <si>
    <t>Cannon Kingsley</t>
  </si>
  <si>
    <t>Anurag Nenwani</t>
  </si>
  <si>
    <t>Viacheslav Yulik</t>
  </si>
  <si>
    <t>1859T</t>
  </si>
  <si>
    <t>Kuzey Cekirge</t>
  </si>
  <si>
    <t>George Davies</t>
  </si>
  <si>
    <t>David Szintai</t>
  </si>
  <si>
    <t>1862T</t>
  </si>
  <si>
    <t>Roee Benya</t>
  </si>
  <si>
    <t>Alex Martinez</t>
  </si>
  <si>
    <t>Emmett Ward IV</t>
  </si>
  <si>
    <t>Nicholas Shamma</t>
  </si>
  <si>
    <t>1866T</t>
  </si>
  <si>
    <t>Pol Fernandez</t>
  </si>
  <si>
    <t>Andrej Glvac</t>
  </si>
  <si>
    <t>1868T</t>
  </si>
  <si>
    <t>Burak Bilgin</t>
  </si>
  <si>
    <t>Samuel Puskar</t>
  </si>
  <si>
    <t>Jesse Delaney</t>
  </si>
  <si>
    <t>Tarun Anirudh Chilakalapudi</t>
  </si>
  <si>
    <t>1872T</t>
  </si>
  <si>
    <t>Frank Barnett</t>
  </si>
  <si>
    <t>Thorsten Bertsch</t>
  </si>
  <si>
    <t>Raphael Bonnet Flores</t>
  </si>
  <si>
    <t>Samuel Bothwell</t>
  </si>
  <si>
    <t>Hugo Cazaban</t>
  </si>
  <si>
    <t>Nicola Cigna</t>
  </si>
  <si>
    <t>Will Davies</t>
  </si>
  <si>
    <t>Jamie Davis</t>
  </si>
  <si>
    <t>Gaetan De Lovinfosse</t>
  </si>
  <si>
    <t>Alessio Delfino</t>
  </si>
  <si>
    <t>Bogdan Dzudzewicz</t>
  </si>
  <si>
    <t>Julien Evrard</t>
  </si>
  <si>
    <t>Alvaro Guillen Meza</t>
  </si>
  <si>
    <t>Abel Hernandez-Aguila</t>
  </si>
  <si>
    <t>Alex Hunt</t>
  </si>
  <si>
    <t>Martin Joyce</t>
  </si>
  <si>
    <t>Yuhei Kono</t>
  </si>
  <si>
    <t>Daniel Kouznetsov</t>
  </si>
  <si>
    <t>Federico Maccari</t>
  </si>
  <si>
    <t>Hleb Maslau</t>
  </si>
  <si>
    <t>Oliver Okonkwo</t>
  </si>
  <si>
    <t>Karol Paluch</t>
  </si>
  <si>
    <t>Spencer Richey</t>
  </si>
  <si>
    <t>Yuto Sakai</t>
  </si>
  <si>
    <t>Ivan Savkin</t>
  </si>
  <si>
    <t>Ronnie Schneider</t>
  </si>
  <si>
    <t>David Stevenson</t>
  </si>
  <si>
    <t>Marshall Sullivan</t>
  </si>
  <si>
    <t>Norbert Tadyszak</t>
  </si>
  <si>
    <t>Adarsh Naga Tippabhatla</t>
  </si>
  <si>
    <t>Arthur Weber</t>
  </si>
  <si>
    <t>Baoluo Zheng</t>
  </si>
  <si>
    <t>1904T</t>
  </si>
  <si>
    <t>Nathan Chavez</t>
  </si>
  <si>
    <t>Peerapat Dedthonglang</t>
  </si>
  <si>
    <t>Raffaele Giuliano</t>
  </si>
  <si>
    <t>Alan Gleeson</t>
  </si>
  <si>
    <t>Temur Ismailov</t>
  </si>
  <si>
    <t>Jose Juarez Caro</t>
  </si>
  <si>
    <t>Maxime Lapraille</t>
  </si>
  <si>
    <t>Daniel Little</t>
  </si>
  <si>
    <t>Jorge Martinez Martinez</t>
  </si>
  <si>
    <t>Mohammed Mohammed</t>
  </si>
  <si>
    <t>Daniel Nguyen</t>
  </si>
  <si>
    <t>Tanapatt Nirundorn</t>
  </si>
  <si>
    <t>Morgan Phillips</t>
  </si>
  <si>
    <t>Jan Pleva</t>
  </si>
  <si>
    <t>Emil Reinberg</t>
  </si>
  <si>
    <t>Franco Ribero</t>
  </si>
  <si>
    <t>Peter Sallay</t>
  </si>
  <si>
    <t>Jose Antonio Sanchez-de Luna</t>
  </si>
  <si>
    <t>Alexander Sarkissian</t>
  </si>
  <si>
    <t>Huynh Thinh</t>
  </si>
  <si>
    <t>Juan Sebastian Zabala Vargas</t>
  </si>
  <si>
    <t>Alexander Zederbauer</t>
  </si>
  <si>
    <t>1927T</t>
  </si>
  <si>
    <t>Jordan Benjamin</t>
  </si>
  <si>
    <t>Ignacio Buse</t>
  </si>
  <si>
    <t>Kamil Gajewski</t>
  </si>
  <si>
    <t>Sebastian Kay</t>
  </si>
  <si>
    <t>Sizya Ernest Kivanda</t>
  </si>
  <si>
    <t>Pierre Malan</t>
  </si>
  <si>
    <t>Federico Marchetti</t>
  </si>
  <si>
    <t>Euan Mcintosh</t>
  </si>
  <si>
    <t>Musa Mohammed</t>
  </si>
  <si>
    <t>Henry Patten</t>
  </si>
  <si>
    <t>Nino Portales</t>
  </si>
  <si>
    <t>David Quayle</t>
  </si>
  <si>
    <t>Stefano Reitano</t>
  </si>
  <si>
    <t>Holger Vitus Nodskov Rune</t>
  </si>
  <si>
    <t>Arnaud Sewanou</t>
  </si>
  <si>
    <t>Ryan Shane</t>
  </si>
  <si>
    <t>Joseph Imeh Ubon</t>
  </si>
  <si>
    <t>1944T</t>
  </si>
  <si>
    <t>Mukhtar Andu</t>
  </si>
  <si>
    <t>Gerhardt Marius Becker</t>
  </si>
  <si>
    <t>Sebastian Brzezinski</t>
  </si>
  <si>
    <t>Gonzalo Bueno</t>
  </si>
  <si>
    <t>George Houghton</t>
  </si>
  <si>
    <t>Alessandro Procopio</t>
  </si>
  <si>
    <t>Michael Redlicki</t>
  </si>
  <si>
    <t>Raymond Sarmiento</t>
  </si>
  <si>
    <t>Amal Sultanbekov</t>
  </si>
  <si>
    <t>Daniel Svensson</t>
  </si>
  <si>
    <t>James Trotter</t>
  </si>
  <si>
    <t>1955T</t>
  </si>
  <si>
    <t>Edward Hubner</t>
  </si>
  <si>
    <t>Dejan Katic</t>
  </si>
  <si>
    <t>Chenhe Li</t>
  </si>
  <si>
    <t>Francis Pare</t>
  </si>
  <si>
    <t>Bekzat Usipbekov</t>
  </si>
  <si>
    <t>1960T</t>
  </si>
  <si>
    <t>Egor Agafonov</t>
  </si>
  <si>
    <t>Marco Corino</t>
  </si>
  <si>
    <t>Mousheg Hovhannisyan</t>
  </si>
  <si>
    <t>James Ibrahim</t>
  </si>
  <si>
    <t>Chayanon Kaewsuto</t>
  </si>
  <si>
    <t>Alexandre Peyrot</t>
  </si>
  <si>
    <t>Robert Ziganshin</t>
  </si>
  <si>
    <t>Thanapet Chanta</t>
  </si>
  <si>
    <t>1968T</t>
  </si>
  <si>
    <t>Sherif Abohabaga</t>
  </si>
  <si>
    <t>Johnson Acquah</t>
  </si>
  <si>
    <t>Vesa Ahti</t>
  </si>
  <si>
    <t>TOG</t>
  </si>
  <si>
    <t>Liova Ajavon</t>
  </si>
  <si>
    <t>Guillermo Alcorta-Olarra</t>
  </si>
  <si>
    <t>Oskar Antinheimo</t>
  </si>
  <si>
    <t>Rai Vicente De Araujo</t>
  </si>
  <si>
    <t>PUR</t>
  </si>
  <si>
    <t>Sebastian Arcila</t>
  </si>
  <si>
    <t>Bernard Ashitey Armaah</t>
  </si>
  <si>
    <t>Alejandro Artunedo</t>
  </si>
  <si>
    <t>Laurent Baese</t>
  </si>
  <si>
    <t>Japheth Anwasiba Bagerbaseh</t>
  </si>
  <si>
    <t>Gleb Baklanov</t>
  </si>
  <si>
    <t>Karim Beltagui</t>
  </si>
  <si>
    <t>Gabriel Alejandro Bernal</t>
  </si>
  <si>
    <t>John Bernard</t>
  </si>
  <si>
    <t>Mateo Berne</t>
  </si>
  <si>
    <t>Massimo Bertolini</t>
  </si>
  <si>
    <t>PAR</t>
  </si>
  <si>
    <t>Lucas Britez Risso</t>
  </si>
  <si>
    <t>Hugo Bron</t>
  </si>
  <si>
    <t>Connor Bruce</t>
  </si>
  <si>
    <t>GUM</t>
  </si>
  <si>
    <t>Camden Camacho</t>
  </si>
  <si>
    <t>Mohamed Said Chaki</t>
  </si>
  <si>
    <t>Andres Chavez</t>
  </si>
  <si>
    <t>Nicolo Crespi</t>
  </si>
  <si>
    <t>Tomas Curras Abasolo</t>
  </si>
  <si>
    <t>Sidney De Boer</t>
  </si>
  <si>
    <t>Vasil Dimitrov</t>
  </si>
  <si>
    <t>Brady Draheim</t>
  </si>
  <si>
    <t>Aly Elhamshary</t>
  </si>
  <si>
    <t>Andrei Enache</t>
  </si>
  <si>
    <t>Pedro Estevao</t>
  </si>
  <si>
    <t>Mahmoud Ezzat</t>
  </si>
  <si>
    <t>Marius Frosa</t>
  </si>
  <si>
    <t>Raul Garcia</t>
  </si>
  <si>
    <t>Liam Gavrielides</t>
  </si>
  <si>
    <t>Kooros Ghasemi</t>
  </si>
  <si>
    <t>Domen Gostincar</t>
  </si>
  <si>
    <t>Claudio Grassi</t>
  </si>
  <si>
    <t>Edoardo Graziani</t>
  </si>
  <si>
    <t>Jan Soeren Hain</t>
  </si>
  <si>
    <t>Tim Heinonen</t>
  </si>
  <si>
    <t>Herman Hoeyeraal</t>
  </si>
  <si>
    <t>Marcel Hornung</t>
  </si>
  <si>
    <t>Youssef Hossam</t>
  </si>
  <si>
    <t>Chih Chi Huang</t>
  </si>
  <si>
    <t>Rail Ibragimov</t>
  </si>
  <si>
    <t>Motoharu Ishigure</t>
  </si>
  <si>
    <t>Ryder Jackson</t>
  </si>
  <si>
    <t>Oskar Jonsson</t>
  </si>
  <si>
    <t>Gonzalo Ariel Karakachian</t>
  </si>
  <si>
    <t>Hayato Kawashima</t>
  </si>
  <si>
    <t>Min Gyeom Kim</t>
  </si>
  <si>
    <t>Konstantin Kirovski</t>
  </si>
  <si>
    <t>Veselin Kiselkov</t>
  </si>
  <si>
    <t>Vadim Kontseba</t>
  </si>
  <si>
    <t>Hiroki Koshimizu</t>
  </si>
  <si>
    <t>Linus Krohn</t>
  </si>
  <si>
    <t>Omni Kumar</t>
  </si>
  <si>
    <t>Nick Lagaev</t>
  </si>
  <si>
    <t>Benoit Lanckohr</t>
  </si>
  <si>
    <t>Otto Leikola</t>
  </si>
  <si>
    <t>Edward Lewis</t>
  </si>
  <si>
    <t>Mike Luttikhuis</t>
  </si>
  <si>
    <t>Lucas Magnaudet</t>
  </si>
  <si>
    <t>Issam Mamdouhe</t>
  </si>
  <si>
    <t>Diogo Marques</t>
  </si>
  <si>
    <t>Jakov Martinis</t>
  </si>
  <si>
    <t>Marcus McDaniel</t>
  </si>
  <si>
    <t>Muhammad Syabil Md Shaharudin</t>
  </si>
  <si>
    <t>Mesa Mei</t>
  </si>
  <si>
    <t>Charles Minc</t>
  </si>
  <si>
    <t>Maik Moraing</t>
  </si>
  <si>
    <t>Antonio Muniz Hidalgo</t>
  </si>
  <si>
    <t>Aleksandr Myagkov</t>
  </si>
  <si>
    <t>Hazem Naw</t>
  </si>
  <si>
    <t>Nikolay Nedelchev</t>
  </si>
  <si>
    <t>Davide Negrotti</t>
  </si>
  <si>
    <t>Viktor Nikitin</t>
  </si>
  <si>
    <t>Sergio Noguera Navarro</t>
  </si>
  <si>
    <t>Zlatan Palazov</t>
  </si>
  <si>
    <t>Benjamin Palm</t>
  </si>
  <si>
    <t>Nick Papac</t>
  </si>
  <si>
    <t>Radu Mihai Papoe</t>
  </si>
  <si>
    <t>Jun Sang Park</t>
  </si>
  <si>
    <t>Daniele Pasini</t>
  </si>
  <si>
    <t>Jarmo Perez Wienese</t>
  </si>
  <si>
    <t>Ville Perkkola</t>
  </si>
  <si>
    <t>Karl Poling</t>
  </si>
  <si>
    <t>Loris Pourroy</t>
  </si>
  <si>
    <t>MAD</t>
  </si>
  <si>
    <t>Jean-Jacques Rakotohasy</t>
  </si>
  <si>
    <t>Max Hans Rehberg</t>
  </si>
  <si>
    <t>Leyton Rivera</t>
  </si>
  <si>
    <t>Matthew Rodriguez</t>
  </si>
  <si>
    <t>Paulo Andre Saraiva Dos Santos</t>
  </si>
  <si>
    <t>Rene Schulte</t>
  </si>
  <si>
    <t>Johannes Seeman</t>
  </si>
  <si>
    <t>Anoosha Shahgholi</t>
  </si>
  <si>
    <t>Robby Shymansky</t>
  </si>
  <si>
    <t>Alexander Simion</t>
  </si>
  <si>
    <t>Ezequiel Simonit</t>
  </si>
  <si>
    <t>Dalwinder Singh</t>
  </si>
  <si>
    <t>Tim Soderman</t>
  </si>
  <si>
    <t>Christoffer Solberg</t>
  </si>
  <si>
    <t>Yuval Solomon</t>
  </si>
  <si>
    <t>Manuel Sos Tirado</t>
  </si>
  <si>
    <t>Maximilian Sprenger</t>
  </si>
  <si>
    <t>Albert Sprlak puk</t>
  </si>
  <si>
    <t>Igor Straatsma</t>
  </si>
  <si>
    <t>Eshan Talluri</t>
  </si>
  <si>
    <t>Anthony Jackie Tang</t>
  </si>
  <si>
    <t>Junior Tavarez Pichardo</t>
  </si>
  <si>
    <t>Cruz Thayne</t>
  </si>
  <si>
    <t>Harris Trismen</t>
  </si>
  <si>
    <t>Duilio Vallebuona</t>
  </si>
  <si>
    <t>Adolfo Daniel Vallejo</t>
  </si>
  <si>
    <t>Oliver Varga-Toth</t>
  </si>
  <si>
    <t>Jackson Varney</t>
  </si>
  <si>
    <t>Tommaso Vescovi</t>
  </si>
  <si>
    <t>Alan Vilaro</t>
  </si>
  <si>
    <t>Marcus Walters</t>
  </si>
  <si>
    <t>Alec Witmeur</t>
  </si>
  <si>
    <t>Siem Woldeab</t>
  </si>
  <si>
    <t>Faris Zakaryia</t>
  </si>
  <si>
    <t>Andrea Zamurri</t>
  </si>
  <si>
    <t>Andrew Zhang</t>
  </si>
  <si>
    <t>Aruba</t>
  </si>
  <si>
    <t>Antigua and Barbuda</t>
  </si>
  <si>
    <t>AFG</t>
  </si>
  <si>
    <t>Afghanistan</t>
  </si>
  <si>
    <t>Algeria</t>
  </si>
  <si>
    <t>AZE</t>
  </si>
  <si>
    <t>Azerbaijan</t>
  </si>
  <si>
    <t>ALB</t>
  </si>
  <si>
    <t>Albania</t>
  </si>
  <si>
    <t>ARM</t>
  </si>
  <si>
    <t>Armenia</t>
  </si>
  <si>
    <t>AND</t>
  </si>
  <si>
    <t>Andorra</t>
  </si>
  <si>
    <t>Angola</t>
  </si>
  <si>
    <t>Barbados</t>
  </si>
  <si>
    <t>Botswana</t>
  </si>
  <si>
    <t>Bermuda</t>
  </si>
  <si>
    <t>Bangladesh</t>
  </si>
  <si>
    <t>Belize</t>
  </si>
  <si>
    <t>Bolivia</t>
  </si>
  <si>
    <t>Myanmar</t>
  </si>
  <si>
    <t>Benin</t>
  </si>
  <si>
    <t>Solomon Islands</t>
  </si>
  <si>
    <t>Bhutan</t>
  </si>
  <si>
    <t>Bulgaria</t>
  </si>
  <si>
    <t>Brunei</t>
  </si>
  <si>
    <t>Burundi</t>
  </si>
  <si>
    <t>Cambodia</t>
  </si>
  <si>
    <t>Chad</t>
  </si>
  <si>
    <t>Sri Lanka</t>
  </si>
  <si>
    <t>Republic of the Congo</t>
  </si>
  <si>
    <t>COD</t>
  </si>
  <si>
    <t>Democratic Republic of the Congo</t>
  </si>
  <si>
    <t>Cayman Islands</t>
  </si>
  <si>
    <t>CMR</t>
  </si>
  <si>
    <t>COM</t>
  </si>
  <si>
    <t>Comoros</t>
  </si>
  <si>
    <t>Costa Rica</t>
  </si>
  <si>
    <t>CAF</t>
  </si>
  <si>
    <t>Central African Republic</t>
  </si>
  <si>
    <t>Cuba</t>
  </si>
  <si>
    <t>CPV</t>
  </si>
  <si>
    <t>Cape Verde</t>
  </si>
  <si>
    <t>COK</t>
  </si>
  <si>
    <t>Cook Islands</t>
  </si>
  <si>
    <t>Cyprus</t>
  </si>
  <si>
    <t>DJI</t>
  </si>
  <si>
    <t>Djibouti</t>
  </si>
  <si>
    <t>DMA</t>
  </si>
  <si>
    <t>Dominica</t>
  </si>
  <si>
    <t>Dominican Republic</t>
  </si>
  <si>
    <t>Egypt</t>
  </si>
  <si>
    <t>Ireland</t>
  </si>
  <si>
    <t>Equatorial Guinea</t>
  </si>
  <si>
    <t>Estonia</t>
  </si>
  <si>
    <t>ERI</t>
  </si>
  <si>
    <t>Eritrea</t>
  </si>
  <si>
    <t>El Salvador</t>
  </si>
  <si>
    <t>ETH</t>
  </si>
  <si>
    <t>Ethiopia</t>
  </si>
  <si>
    <t>Fiji</t>
  </si>
  <si>
    <t>FSM</t>
  </si>
  <si>
    <t>Federated States of Micronesia</t>
  </si>
  <si>
    <t>The Gambia</t>
  </si>
  <si>
    <t>GAB</t>
  </si>
  <si>
    <t>Gabon</t>
  </si>
  <si>
    <t>Georgia</t>
  </si>
  <si>
    <t>Ghana</t>
  </si>
  <si>
    <t>Grenada</t>
  </si>
  <si>
    <t>Guam</t>
  </si>
  <si>
    <t>Greece</t>
  </si>
  <si>
    <t>Guatemala</t>
  </si>
  <si>
    <t>Guinea</t>
  </si>
  <si>
    <t>GUY</t>
  </si>
  <si>
    <t>Guyana</t>
  </si>
  <si>
    <t>Haiti</t>
  </si>
  <si>
    <t>Honduras</t>
  </si>
  <si>
    <t>ISL</t>
  </si>
  <si>
    <t>Iceland</t>
  </si>
  <si>
    <t>Iran</t>
  </si>
  <si>
    <t>CIV</t>
  </si>
  <si>
    <t>IRQ</t>
  </si>
  <si>
    <t>Iraq</t>
  </si>
  <si>
    <t>Jamaica</t>
  </si>
  <si>
    <t>Jordan</t>
  </si>
  <si>
    <t>Kenya</t>
  </si>
  <si>
    <t>KGZ</t>
  </si>
  <si>
    <t>Kyrgyzstan</t>
  </si>
  <si>
    <t>PRK</t>
  </si>
  <si>
    <t>KIR</t>
  </si>
  <si>
    <t>Kiribati</t>
  </si>
  <si>
    <t>Kuwait</t>
  </si>
  <si>
    <t>Kazakhstan</t>
  </si>
  <si>
    <t>LAO</t>
  </si>
  <si>
    <t>Laos</t>
  </si>
  <si>
    <t>LBN</t>
  </si>
  <si>
    <t>Lebanon</t>
  </si>
  <si>
    <t>Latvia</t>
  </si>
  <si>
    <t>Lithuania</t>
  </si>
  <si>
    <t>LBR</t>
  </si>
  <si>
    <t>Liberia</t>
  </si>
  <si>
    <t>Liechtenstein</t>
  </si>
  <si>
    <t>Lesotho</t>
  </si>
  <si>
    <t>Luxembourg</t>
  </si>
  <si>
    <t>Libya</t>
  </si>
  <si>
    <t>Madagascar</t>
  </si>
  <si>
    <t>Montenegro</t>
  </si>
  <si>
    <t>Mongolia</t>
  </si>
  <si>
    <t>Malawi</t>
  </si>
  <si>
    <t>MLI</t>
  </si>
  <si>
    <t>Mali</t>
  </si>
  <si>
    <t>Monaco</t>
  </si>
  <si>
    <t>Morocco</t>
  </si>
  <si>
    <t>Mauritius</t>
  </si>
  <si>
    <t>Mauritania</t>
  </si>
  <si>
    <t>MLT</t>
  </si>
  <si>
    <t>Malta</t>
  </si>
  <si>
    <t>Oman</t>
  </si>
  <si>
    <t>MDV</t>
  </si>
  <si>
    <t>Maldives</t>
  </si>
  <si>
    <t>Malaysia</t>
  </si>
  <si>
    <t>Mozambique</t>
  </si>
  <si>
    <t>Niger</t>
  </si>
  <si>
    <t>Vanuatu</t>
  </si>
  <si>
    <t>Nigeria</t>
  </si>
  <si>
    <t>Norway</t>
  </si>
  <si>
    <t>Nepal</t>
  </si>
  <si>
    <t>NRU</t>
  </si>
  <si>
    <t>Nauru</t>
  </si>
  <si>
    <t>SUR</t>
  </si>
  <si>
    <t>Suriname</t>
  </si>
  <si>
    <t>Nicaragua</t>
  </si>
  <si>
    <t>Paraguay</t>
  </si>
  <si>
    <t>Pakistan</t>
  </si>
  <si>
    <t>PAN</t>
  </si>
  <si>
    <t>Panama</t>
  </si>
  <si>
    <t>PNG</t>
  </si>
  <si>
    <t>Papua New Guinea</t>
  </si>
  <si>
    <t>PLW</t>
  </si>
  <si>
    <t>Palau</t>
  </si>
  <si>
    <t>Guinea-Bissau</t>
  </si>
  <si>
    <t>Qatar</t>
  </si>
  <si>
    <t>MHL</t>
  </si>
  <si>
    <t>Marshall Islands</t>
  </si>
  <si>
    <t>Philippines</t>
  </si>
  <si>
    <t>Puerto Rico</t>
  </si>
  <si>
    <t>RWA</t>
  </si>
  <si>
    <t>Rwanda</t>
  </si>
  <si>
    <t>Saudi Arabia</t>
  </si>
  <si>
    <t>Saint Kitts and Nevis</t>
  </si>
  <si>
    <t>Seychelles</t>
  </si>
  <si>
    <t>SEN</t>
  </si>
  <si>
    <t>Senegal</t>
  </si>
  <si>
    <t>Slovenia</t>
  </si>
  <si>
    <t>SLE</t>
  </si>
  <si>
    <t>Sierra Leone</t>
  </si>
  <si>
    <t>San Marino</t>
  </si>
  <si>
    <t>Singapore</t>
  </si>
  <si>
    <t>SOM</t>
  </si>
  <si>
    <t>Somalia</t>
  </si>
  <si>
    <t>American Samoa</t>
  </si>
  <si>
    <t>SSD</t>
  </si>
  <si>
    <t>South Sudan</t>
  </si>
  <si>
    <t>Samoa</t>
  </si>
  <si>
    <t>LCA</t>
  </si>
  <si>
    <t>Saint Lucia</t>
  </si>
  <si>
    <t>Sudan</t>
  </si>
  <si>
    <t>Syria</t>
  </si>
  <si>
    <t>United Arab Emirates</t>
  </si>
  <si>
    <t>TTO</t>
  </si>
  <si>
    <t>Trinidad and Tobago</t>
  </si>
  <si>
    <t>Thailand</t>
  </si>
  <si>
    <t>TJK</t>
  </si>
  <si>
    <t>TLS</t>
  </si>
  <si>
    <t>Tonga</t>
  </si>
  <si>
    <t>Togo</t>
  </si>
  <si>
    <t>STP</t>
  </si>
  <si>
    <t>São Tomé and Príncipe</t>
  </si>
  <si>
    <t>Tunisia</t>
  </si>
  <si>
    <t>Turkey</t>
  </si>
  <si>
    <t>TUV</t>
  </si>
  <si>
    <t>Tuvalu</t>
  </si>
  <si>
    <t>Turkmenistan</t>
  </si>
  <si>
    <t>Tanzania</t>
  </si>
  <si>
    <t>UGA</t>
  </si>
  <si>
    <t>Uganda</t>
  </si>
  <si>
    <t>Ukraine</t>
  </si>
  <si>
    <t>Burkina Faso</t>
  </si>
  <si>
    <t>Uzbekistan</t>
  </si>
  <si>
    <t>Saint Vincent and the Grenadines</t>
  </si>
  <si>
    <t>Venezuela</t>
  </si>
  <si>
    <t>Vietnam</t>
  </si>
  <si>
    <t>British Virgin Islands</t>
  </si>
  <si>
    <t>NAM</t>
  </si>
  <si>
    <t>Namibia</t>
  </si>
  <si>
    <t>SWZ</t>
  </si>
  <si>
    <t>Swaziland</t>
  </si>
  <si>
    <t>YEM</t>
  </si>
  <si>
    <t>Yemen</t>
  </si>
  <si>
    <t>Zambia</t>
  </si>
  <si>
    <t>Country [adjusted]</t>
  </si>
  <si>
    <t>ANG</t>
  </si>
  <si>
    <t>ARU</t>
  </si>
  <si>
    <t>ASA</t>
  </si>
  <si>
    <t>BAN</t>
  </si>
  <si>
    <t>BER</t>
  </si>
  <si>
    <t>BHU</t>
  </si>
  <si>
    <t>BIZ</t>
  </si>
  <si>
    <t>BRU</t>
  </si>
  <si>
    <t>BUR</t>
  </si>
  <si>
    <t>CAM</t>
  </si>
  <si>
    <t>CAY</t>
  </si>
  <si>
    <t>CGO</t>
  </si>
  <si>
    <t>CHA</t>
  </si>
  <si>
    <t>FIJ</t>
  </si>
  <si>
    <t>GAM</t>
  </si>
  <si>
    <t>GBS</t>
  </si>
  <si>
    <t>GEQ</t>
  </si>
  <si>
    <t>GRN</t>
  </si>
  <si>
    <t>GUI</t>
  </si>
  <si>
    <t>HON</t>
  </si>
  <si>
    <t>ISV</t>
  </si>
  <si>
    <t>IVB</t>
  </si>
  <si>
    <t>KOS</t>
  </si>
  <si>
    <t>KSA</t>
  </si>
  <si>
    <t>KUW</t>
  </si>
  <si>
    <t>LBA</t>
  </si>
  <si>
    <t>LES</t>
  </si>
  <si>
    <t>MAW</t>
  </si>
  <si>
    <t>MGL</t>
  </si>
  <si>
    <t>MRI</t>
  </si>
  <si>
    <t>MTN</t>
  </si>
  <si>
    <t>MYA</t>
  </si>
  <si>
    <t>NCA</t>
  </si>
  <si>
    <t>NEP</t>
  </si>
  <si>
    <t>NIG</t>
  </si>
  <si>
    <t>OMA</t>
  </si>
  <si>
    <t>PLE</t>
  </si>
  <si>
    <t>SAM</t>
  </si>
  <si>
    <t>SEY</t>
  </si>
  <si>
    <t>SKN</t>
  </si>
  <si>
    <t>SOL</t>
  </si>
  <si>
    <t>SRI</t>
  </si>
  <si>
    <t>SUD</t>
  </si>
  <si>
    <t>TAN</t>
  </si>
  <si>
    <t>TGA</t>
  </si>
  <si>
    <t>UAE</t>
  </si>
  <si>
    <t>VAN</t>
  </si>
  <si>
    <t>VIN</t>
  </si>
  <si>
    <t>ZAM</t>
  </si>
  <si>
    <t/>
  </si>
  <si>
    <t>Bosnia and Herzegovina</t>
  </si>
  <si>
    <t>Bahrain</t>
  </si>
  <si>
    <t>Ivory Coast</t>
  </si>
  <si>
    <t>Cameroon</t>
  </si>
  <si>
    <t>Virgin Islands</t>
  </si>
  <si>
    <t>Kosovo</t>
  </si>
  <si>
    <t>Moldova</t>
  </si>
  <si>
    <t>Palestine</t>
  </si>
  <si>
    <t>North Korea</t>
  </si>
  <si>
    <t>Tajikistan</t>
  </si>
  <si>
    <t>East Timor</t>
  </si>
  <si>
    <t>Chinese Taipei[6]</t>
  </si>
  <si>
    <t xml:space="preserve">Number Players in Doubles Ranking </t>
  </si>
  <si>
    <t>Total Doubles Players Ranked:</t>
  </si>
  <si>
    <t>Percentage of Doubles Pros</t>
  </si>
  <si>
    <t>North Macedonia</t>
  </si>
  <si>
    <t>College Tennis</t>
  </si>
  <si>
    <t>University</t>
  </si>
  <si>
    <t>5.1</t>
  </si>
  <si>
    <t>Yes</t>
  </si>
  <si>
    <t>College Years</t>
  </si>
  <si>
    <t>2006-2010</t>
  </si>
  <si>
    <t>University of Southern California</t>
  </si>
  <si>
    <t>No</t>
  </si>
  <si>
    <t>n/a</t>
  </si>
  <si>
    <t>University of Memphis</t>
  </si>
  <si>
    <t>Illinois</t>
  </si>
  <si>
    <t>LSU</t>
  </si>
  <si>
    <t>Auburn University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</si>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</sst>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/>
    </xf>
    <xf numFmtId="0" fontId="1" fillId="2" borderId="7" xfId="0" applyFont="1" applyFill="1" applyBorder="1"/>
    <xf numFmtId="0" fontId="1" fillId="2" borderId="0" xfId="0" applyFont="1" applyFill="1" applyBorder="1"/>
    <xf numFmtId="0" fontId="1" fillId="2" borderId="8" xfId="0" applyFont="1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3" borderId="7" xfId="0" applyFont="1" applyFill="1" applyBorder="1"/>
    <xf numFmtId="0" fontId="1" fillId="3" borderId="0" xfId="0" applyFont="1" applyFill="1" applyBorder="1"/>
    <xf numFmtId="0" fontId="1" fillId="3" borderId="8" xfId="0" applyFont="1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1" xfId="0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2" borderId="0" xfId="0" applyFont="1" applyFill="1"/>
    <xf numFmtId="0" fontId="1" fillId="4" borderId="17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wrapText="1"/>
    </xf>
    <xf numFmtId="0" fontId="1" fillId="4" borderId="16" xfId="0" applyFont="1" applyFill="1" applyBorder="1" applyAlignment="1">
      <alignment vertical="center" wrapText="1"/>
    </xf>
    <xf numFmtId="0" fontId="0" fillId="3" borderId="18" xfId="0" applyFill="1" applyBorder="1"/>
    <xf numFmtId="0" fontId="0" fillId="3" borderId="12" xfId="0" applyFill="1" applyBorder="1"/>
    <xf numFmtId="0" fontId="0" fillId="3" borderId="19" xfId="0" applyFill="1" applyBorder="1"/>
    <xf numFmtId="0" fontId="0" fillId="3" borderId="13" xfId="0" applyFill="1" applyBorder="1"/>
    <xf numFmtId="0" fontId="0" fillId="3" borderId="14" xfId="0" applyFill="1" applyBorder="1"/>
    <xf numFmtId="0" fontId="4" fillId="4" borderId="15" xfId="0" applyFont="1" applyFill="1" applyBorder="1" applyAlignment="1">
      <alignment wrapText="1"/>
    </xf>
    <xf numFmtId="0" fontId="5" fillId="3" borderId="0" xfId="0" applyFont="1" applyFill="1" applyBorder="1"/>
    <xf numFmtId="0" fontId="5" fillId="3" borderId="13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7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center"/>
    </xf>
    <xf numFmtId="0" fontId="0" fillId="0" borderId="4" xfId="0" applyBorder="1"/>
    <xf numFmtId="0" fontId="0" fillId="2" borderId="5" xfId="0" applyFill="1" applyBorder="1" applyAlignment="1"/>
    <xf numFmtId="0" fontId="0" fillId="2" borderId="6" xfId="0" applyFill="1" applyBorder="1" applyAlignment="1"/>
    <xf numFmtId="0" fontId="3" fillId="3" borderId="10" xfId="0" applyFont="1" applyFill="1" applyBorder="1"/>
    <xf numFmtId="0" fontId="0" fillId="3" borderId="4" xfId="0" applyFill="1" applyBorder="1"/>
    <xf numFmtId="0" fontId="3" fillId="3" borderId="9" xfId="0" applyFont="1" applyFill="1" applyBorder="1"/>
    <xf numFmtId="0" fontId="0" fillId="3" borderId="6" xfId="0" applyFill="1" applyBorder="1"/>
    <xf numFmtId="0" fontId="3" fillId="3" borderId="11" xfId="0" applyFont="1" applyFill="1" applyBorder="1"/>
    <xf numFmtId="0" fontId="0" fillId="4" borderId="0" xfId="0" applyFill="1"/>
    <xf numFmtId="0" fontId="1" fillId="4" borderId="0" xfId="0" applyFont="1" applyFill="1"/>
    <xf numFmtId="0" fontId="0" fillId="4" borderId="0" xfId="0" applyFill="1" applyBorder="1"/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" fillId="4" borderId="0" xfId="0" applyFont="1" applyFill="1" applyBorder="1"/>
    <xf numFmtId="0" fontId="0" fillId="2" borderId="0" xfId="0" applyFill="1" applyAlignment="1">
      <alignment vertical="center" wrapText="1"/>
    </xf>
    <xf numFmtId="3" fontId="0" fillId="2" borderId="0" xfId="0" applyNumberFormat="1" applyFill="1"/>
    <xf numFmtId="3" fontId="0" fillId="2" borderId="0" xfId="0" applyNumberFormat="1" applyFill="1" applyBorder="1"/>
    <xf numFmtId="3" fontId="3" fillId="2" borderId="10" xfId="0" applyNumberFormat="1" applyFont="1" applyFill="1" applyBorder="1"/>
    <xf numFmtId="0" fontId="3" fillId="2" borderId="10" xfId="0" applyFont="1" applyFill="1" applyBorder="1"/>
    <xf numFmtId="0" fontId="3" fillId="2" borderId="0" xfId="0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left"/>
    </xf>
    <xf numFmtId="3" fontId="0" fillId="3" borderId="0" xfId="0" applyNumberFormat="1" applyFill="1" applyBorder="1"/>
    <xf numFmtId="10" fontId="0" fillId="3" borderId="0" xfId="1" applyNumberFormat="1" applyFont="1" applyFill="1" applyBorder="1"/>
    <xf numFmtId="0" fontId="0" fillId="3" borderId="0" xfId="0" applyFill="1" applyBorder="1" applyAlignment="1">
      <alignment horizontal="right"/>
    </xf>
    <xf numFmtId="3" fontId="0" fillId="3" borderId="10" xfId="0" applyNumberFormat="1" applyFill="1" applyBorder="1"/>
    <xf numFmtId="10" fontId="0" fillId="3" borderId="10" xfId="1" applyNumberFormat="1" applyFont="1" applyFill="1" applyBorder="1"/>
    <xf numFmtId="0" fontId="0" fillId="3" borderId="10" xfId="0" applyFill="1" applyBorder="1" applyAlignment="1">
      <alignment horizontal="right"/>
    </xf>
    <xf numFmtId="10" fontId="0" fillId="3" borderId="0" xfId="1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/>
    </xf>
    <xf numFmtId="10" fontId="0" fillId="3" borderId="10" xfId="1" applyNumberFormat="1" applyFont="1" applyFill="1" applyBorder="1" applyAlignment="1">
      <alignment horizontal="right"/>
    </xf>
    <xf numFmtId="0" fontId="1" fillId="4" borderId="6" xfId="0" applyFont="1" applyFill="1" applyBorder="1" applyAlignment="1">
      <alignment horizontal="center" vertical="center" wrapText="1"/>
    </xf>
    <xf numFmtId="10" fontId="0" fillId="3" borderId="8" xfId="1" applyNumberFormat="1" applyFont="1" applyFill="1" applyBorder="1"/>
    <xf numFmtId="10" fontId="0" fillId="3" borderId="11" xfId="1" applyNumberFormat="1" applyFont="1" applyFill="1" applyBorder="1"/>
    <xf numFmtId="0" fontId="0" fillId="0" borderId="0" xfId="0" quotePrefix="1" applyNumberFormat="1"/>
    <xf numFmtId="0" fontId="0" fillId="0" borderId="0" xfId="0" quotePrefix="1" applyNumberFormat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illmann Becker-Wahl" id="{844897EF-9E17-4F1F-BE15-B2794A097468}" userId="e048b50e2c27fd36" providerId="Windows Liv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2" dT="2020-04-25T11:03:58.21" personId="{844897EF-9E17-4F1F-BE15-B2794A097468}" id="{2A947FE4-4012-4351-9ECD-C075B86F371D}">
    <text>Since no tournament in 1986, the winner of the second tournament in 1977 are listed here</text>
  </threadedComment>
</ThreadedComment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92C6E-D2A7-45E7-83CA-74D68D779F4B}">
  <sheetPr>
    <tabColor rgb="FFFF0000"/>
  </sheetPr>
  <dimension ref="B1:K40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RowHeight="15" outlineLevelCol="1" x14ac:dyDescent="0.25"/>
  <cols>
    <col min="1" max="1" width="2.85546875" style="11" customWidth="1"/>
    <col min="2" max="2" width="15.140625" style="11" customWidth="1"/>
    <col min="3" max="3" width="15.140625" style="11" customWidth="1" outlineLevel="1"/>
    <col min="4" max="4" width="12" style="11" customWidth="1" outlineLevel="1"/>
    <col min="5" max="6" width="11.42578125" style="11" customWidth="1" outlineLevel="1"/>
    <col min="7" max="8" width="11.42578125" style="11"/>
    <col min="9" max="9" width="12.28515625" style="11" customWidth="1"/>
    <col min="10" max="16384" width="11.42578125" style="11"/>
  </cols>
  <sheetData>
    <row r="1" spans="2:11" ht="15.75" thickBot="1" x14ac:dyDescent="0.3">
      <c r="G1" s="37" t="s">
        <v>292</v>
      </c>
    </row>
    <row r="2" spans="2:11" ht="28.5" customHeight="1" x14ac:dyDescent="0.25">
      <c r="B2" s="38" t="s">
        <v>3</v>
      </c>
      <c r="C2" s="39" t="s">
        <v>317</v>
      </c>
      <c r="D2" s="39" t="s">
        <v>318</v>
      </c>
      <c r="E2" s="39" t="s">
        <v>319</v>
      </c>
      <c r="F2" s="39" t="s">
        <v>320</v>
      </c>
      <c r="G2" s="39" t="s">
        <v>291</v>
      </c>
      <c r="H2" s="40" t="s">
        <v>313</v>
      </c>
      <c r="I2" s="40" t="s">
        <v>290</v>
      </c>
      <c r="J2" s="47" t="s">
        <v>304</v>
      </c>
      <c r="K2" s="41" t="s">
        <v>321</v>
      </c>
    </row>
    <row r="3" spans="2:11" x14ac:dyDescent="0.25">
      <c r="B3" s="42" t="s">
        <v>295</v>
      </c>
      <c r="C3" s="27">
        <f>SUM(COUNTIF('Winner List Doubles Open Era'!$F$4:$F$56,B3),COUNTIF('Winner List Doubles Open Era'!$I$4:$I$56,B3))</f>
        <v>0</v>
      </c>
      <c r="D3" s="27">
        <f>SUM(COUNTIF('Winner List Doubles Open Era'!$L$4:$L$56,B3),COUNTIF('Winner List Doubles Open Era'!$O$4:$O$56,B3))</f>
        <v>0</v>
      </c>
      <c r="E3" s="27">
        <f>SUM(COUNTIF('Winner List Doubles Open Era'!$R$4:$R$56,B3),COUNTIF('Winner List Doubles Open Era'!$U$4:$U$56,B3))</f>
        <v>0</v>
      </c>
      <c r="F3" s="27">
        <f>SUM(COUNTIF('Winner List Doubles Open Era'!$X$4:$X$56,B3),COUNTIF('Winner List Doubles Open Era'!$AA$4:$AA$56,B3))</f>
        <v>0</v>
      </c>
      <c r="G3" s="27">
        <f t="shared" ref="G3:G40" si="0">SUM(C3:F3)</f>
        <v>0</v>
      </c>
      <c r="H3" s="27">
        <f>SUM(COUNTIF('Winner List ATP Finals Doubles'!$D$2:$D$51,B3),COUNTIF('Winner List ATP Finals Doubles'!$G$2:$G$51,B3))</f>
        <v>0</v>
      </c>
      <c r="I3" s="27">
        <f>COUNTIF('Winner List Davis Cup'!$C$2:$C$108,B3)</f>
        <v>1</v>
      </c>
      <c r="J3" s="48">
        <f>COUNTIF('Winner List Davis Cup'!$E$2:$E$108,B3)</f>
        <v>4</v>
      </c>
      <c r="K3" s="43">
        <f t="shared" ref="K3:K40" si="1">SUM(G3:I3)</f>
        <v>1</v>
      </c>
    </row>
    <row r="4" spans="2:11" x14ac:dyDescent="0.25">
      <c r="B4" s="42" t="s">
        <v>156</v>
      </c>
      <c r="C4" s="27">
        <f>SUM(COUNTIF('Winner List Doubles Open Era'!$F$4:$F$56,B4),COUNTIF('Winner List Doubles Open Era'!$I$4:$I$56,B4))</f>
        <v>37</v>
      </c>
      <c r="D4" s="27">
        <f>SUM(COUNTIF('Winner List Doubles Open Era'!$L$4:$L$56,B4),COUNTIF('Winner List Doubles Open Era'!$O$4:$O$56,B4))</f>
        <v>12</v>
      </c>
      <c r="E4" s="27">
        <f>SUM(COUNTIF('Winner List Doubles Open Era'!$R$4:$R$56,B4),COUNTIF('Winner List Doubles Open Era'!$U$4:$U$56,B4))</f>
        <v>34</v>
      </c>
      <c r="F4" s="27">
        <f>SUM(COUNTIF('Winner List Doubles Open Era'!$X$4:$X$56,B4),COUNTIF('Winner List Doubles Open Era'!$AA$4:$AA$56,B4))</f>
        <v>15</v>
      </c>
      <c r="G4" s="27">
        <f t="shared" si="0"/>
        <v>98</v>
      </c>
      <c r="H4" s="27">
        <f>SUM(COUNTIF('Winner List ATP Finals Doubles'!$D$2:$D$51,B4),COUNTIF('Winner List ATP Finals Doubles'!$G$2:$G$51,B4))</f>
        <v>7</v>
      </c>
      <c r="I4" s="27">
        <f>COUNTIF('Winner List Davis Cup'!$C$2:$C$108,B4)</f>
        <v>28</v>
      </c>
      <c r="J4" s="48">
        <f>COUNTIF('Winner List Davis Cup'!$E$2:$E$108,B4)</f>
        <v>19</v>
      </c>
      <c r="K4" s="43">
        <f t="shared" si="1"/>
        <v>133</v>
      </c>
    </row>
    <row r="5" spans="2:11" x14ac:dyDescent="0.25">
      <c r="B5" s="42" t="s">
        <v>191</v>
      </c>
      <c r="C5" s="27">
        <f>SUM(COUNTIF('Winner List Doubles Open Era'!$F$4:$F$56,B5),COUNTIF('Winner List Doubles Open Era'!$I$4:$I$56,B5))</f>
        <v>1</v>
      </c>
      <c r="D5" s="27">
        <f>SUM(COUNTIF('Winner List Doubles Open Era'!$L$4:$L$56,B5),COUNTIF('Winner List Doubles Open Era'!$O$4:$O$56,B5))</f>
        <v>0</v>
      </c>
      <c r="E5" s="27">
        <f>SUM(COUNTIF('Winner List Doubles Open Era'!$R$4:$R$56,B5),COUNTIF('Winner List Doubles Open Era'!$U$4:$U$56,B5))</f>
        <v>1</v>
      </c>
      <c r="F5" s="27">
        <f>SUM(COUNTIF('Winner List Doubles Open Era'!$X$4:$X$56,B5),COUNTIF('Winner List Doubles Open Era'!$AA$4:$AA$56,B5))</f>
        <v>2</v>
      </c>
      <c r="G5" s="27">
        <f t="shared" si="0"/>
        <v>4</v>
      </c>
      <c r="H5" s="27">
        <f>SUM(COUNTIF('Winner List ATP Finals Doubles'!$D$2:$D$51,B5),COUNTIF('Winner List ATP Finals Doubles'!$G$2:$G$51,B5))</f>
        <v>0</v>
      </c>
      <c r="I5" s="27">
        <f>COUNTIF('Winner List Davis Cup'!$C$2:$C$108,B5)</f>
        <v>0</v>
      </c>
      <c r="J5" s="48">
        <f>COUNTIF('Winner List Davis Cup'!$E$2:$E$108,B5)</f>
        <v>0</v>
      </c>
      <c r="K5" s="43">
        <f t="shared" si="1"/>
        <v>4</v>
      </c>
    </row>
    <row r="6" spans="2:11" x14ac:dyDescent="0.25">
      <c r="B6" s="42" t="s">
        <v>225</v>
      </c>
      <c r="C6" s="27">
        <f>SUM(COUNTIF('Winner List Doubles Open Era'!$F$4:$F$56,B6),COUNTIF('Winner List Doubles Open Era'!$I$4:$I$56,B6))</f>
        <v>1</v>
      </c>
      <c r="D6" s="27">
        <f>SUM(COUNTIF('Winner List Doubles Open Era'!$L$4:$L$56,B6),COUNTIF('Winner List Doubles Open Era'!$O$4:$O$56,B6))</f>
        <v>1</v>
      </c>
      <c r="E6" s="27">
        <f>SUM(COUNTIF('Winner List Doubles Open Era'!$R$4:$R$56,B6),COUNTIF('Winner List Doubles Open Era'!$U$4:$U$56,B6))</f>
        <v>0</v>
      </c>
      <c r="F6" s="27">
        <f>SUM(COUNTIF('Winner List Doubles Open Era'!$X$4:$X$56,B6),COUNTIF('Winner List Doubles Open Era'!$AA$4:$AA$56,B6))</f>
        <v>1</v>
      </c>
      <c r="G6" s="27">
        <f t="shared" si="0"/>
        <v>3</v>
      </c>
      <c r="H6" s="27">
        <f>SUM(COUNTIF('Winner List ATP Finals Doubles'!$D$2:$D$51,B6),COUNTIF('Winner List ATP Finals Doubles'!$G$2:$G$51,B6))</f>
        <v>1</v>
      </c>
      <c r="I6" s="27">
        <f>COUNTIF('Winner List Davis Cup'!$C$2:$C$108,B6)</f>
        <v>0</v>
      </c>
      <c r="J6" s="48">
        <f>COUNTIF('Winner List Davis Cup'!$E$2:$E$108,B6)</f>
        <v>0</v>
      </c>
      <c r="K6" s="43">
        <f t="shared" si="1"/>
        <v>4</v>
      </c>
    </row>
    <row r="7" spans="2:11" x14ac:dyDescent="0.25">
      <c r="B7" s="42" t="s">
        <v>228</v>
      </c>
      <c r="C7" s="27">
        <f>SUM(COUNTIF('Winner List Doubles Open Era'!$F$4:$F$56,B7),COUNTIF('Winner List Doubles Open Era'!$I$4:$I$56,B7))</f>
        <v>0</v>
      </c>
      <c r="D7" s="27">
        <f>SUM(COUNTIF('Winner List Doubles Open Era'!$L$4:$L$56,B7),COUNTIF('Winner List Doubles Open Era'!$O$4:$O$56,B7))</f>
        <v>4</v>
      </c>
      <c r="E7" s="27">
        <f>SUM(COUNTIF('Winner List Doubles Open Era'!$R$4:$R$56,B7),COUNTIF('Winner List Doubles Open Era'!$U$4:$U$56,B7))</f>
        <v>0</v>
      </c>
      <c r="F7" s="27">
        <f>SUM(COUNTIF('Winner List Doubles Open Era'!$X$4:$X$56,B7),COUNTIF('Winner List Doubles Open Era'!$AA$4:$AA$56,B7))</f>
        <v>2</v>
      </c>
      <c r="G7" s="27">
        <f t="shared" si="0"/>
        <v>6</v>
      </c>
      <c r="H7" s="27">
        <f>SUM(COUNTIF('Winner List ATP Finals Doubles'!$D$2:$D$51,B7),COUNTIF('Winner List ATP Finals Doubles'!$G$2:$G$51,B7))</f>
        <v>2</v>
      </c>
      <c r="I7" s="27">
        <f>COUNTIF('Winner List Davis Cup'!$C$2:$C$108,B7)</f>
        <v>0</v>
      </c>
      <c r="J7" s="48">
        <f>COUNTIF('Winner List Davis Cup'!$E$2:$E$108,B7)</f>
        <v>0</v>
      </c>
      <c r="K7" s="43">
        <f t="shared" si="1"/>
        <v>8</v>
      </c>
    </row>
    <row r="8" spans="2:11" x14ac:dyDescent="0.25">
      <c r="B8" s="42" t="s">
        <v>224</v>
      </c>
      <c r="C8" s="27">
        <f>SUM(COUNTIF('Winner List Doubles Open Era'!$F$4:$F$56,B8),COUNTIF('Winner List Doubles Open Era'!$I$4:$I$56,B8))</f>
        <v>0</v>
      </c>
      <c r="D8" s="27">
        <f>SUM(COUNTIF('Winner List Doubles Open Era'!$L$4:$L$56,B8),COUNTIF('Winner List Doubles Open Era'!$O$4:$O$56,B8))</f>
        <v>2</v>
      </c>
      <c r="E8" s="27">
        <f>SUM(COUNTIF('Winner List Doubles Open Era'!$R$4:$R$56,B8),COUNTIF('Winner List Doubles Open Era'!$U$4:$U$56,B8))</f>
        <v>0</v>
      </c>
      <c r="F8" s="27">
        <f>SUM(COUNTIF('Winner List Doubles Open Era'!$X$4:$X$56,B8),COUNTIF('Winner List Doubles Open Era'!$AA$4:$AA$56,B8))</f>
        <v>0</v>
      </c>
      <c r="G8" s="27">
        <f t="shared" si="0"/>
        <v>2</v>
      </c>
      <c r="H8" s="27">
        <f>SUM(COUNTIF('Winner List ATP Finals Doubles'!$D$2:$D$51,B8),COUNTIF('Winner List ATP Finals Doubles'!$G$2:$G$51,B8))</f>
        <v>0</v>
      </c>
      <c r="I8" s="27">
        <f>COUNTIF('Winner List Davis Cup'!$C$2:$C$108,B8)</f>
        <v>0</v>
      </c>
      <c r="J8" s="48">
        <f>COUNTIF('Winner List Davis Cup'!$E$2:$E$108,B8)</f>
        <v>3</v>
      </c>
      <c r="K8" s="43">
        <f t="shared" si="1"/>
        <v>2</v>
      </c>
    </row>
    <row r="9" spans="2:11" x14ac:dyDescent="0.25">
      <c r="B9" s="42" t="s">
        <v>204</v>
      </c>
      <c r="C9" s="27">
        <f>SUM(COUNTIF('Winner List Doubles Open Era'!$F$4:$F$56,B9),COUNTIF('Winner List Doubles Open Era'!$I$4:$I$56,B9))</f>
        <v>1</v>
      </c>
      <c r="D9" s="27">
        <f>SUM(COUNTIF('Winner List Doubles Open Era'!$L$4:$L$56,B9),COUNTIF('Winner List Doubles Open Era'!$O$4:$O$56,B9))</f>
        <v>1</v>
      </c>
      <c r="E9" s="27">
        <f>SUM(COUNTIF('Winner List Doubles Open Era'!$R$4:$R$56,B9),COUNTIF('Winner List Doubles Open Era'!$U$4:$U$56,B9))</f>
        <v>1</v>
      </c>
      <c r="F9" s="27">
        <f>SUM(COUNTIF('Winner List Doubles Open Era'!$X$4:$X$56,B9),COUNTIF('Winner List Doubles Open Era'!$AA$4:$AA$56,B9))</f>
        <v>1</v>
      </c>
      <c r="G9" s="27">
        <f t="shared" si="0"/>
        <v>4</v>
      </c>
      <c r="H9" s="27">
        <f>SUM(COUNTIF('Winner List ATP Finals Doubles'!$D$2:$D$51,B9),COUNTIF('Winner List ATP Finals Doubles'!$G$2:$G$51,B9))</f>
        <v>0</v>
      </c>
      <c r="I9" s="27">
        <f>COUNTIF('Winner List Davis Cup'!$C$2:$C$108,B9)</f>
        <v>0</v>
      </c>
      <c r="J9" s="48">
        <f>COUNTIF('Winner List Davis Cup'!$E$2:$E$108,B9)</f>
        <v>0</v>
      </c>
      <c r="K9" s="43">
        <f t="shared" si="1"/>
        <v>4</v>
      </c>
    </row>
    <row r="10" spans="2:11" x14ac:dyDescent="0.25">
      <c r="B10" s="42" t="s">
        <v>187</v>
      </c>
      <c r="C10" s="27">
        <f>SUM(COUNTIF('Winner List Doubles Open Era'!$F$4:$F$56,B10),COUNTIF('Winner List Doubles Open Era'!$I$4:$I$56,B10))</f>
        <v>1</v>
      </c>
      <c r="D10" s="27">
        <f>SUM(COUNTIF('Winner List Doubles Open Era'!$L$4:$L$56,B10),COUNTIF('Winner List Doubles Open Era'!$O$4:$O$56,B10))</f>
        <v>4</v>
      </c>
      <c r="E10" s="27">
        <f>SUM(COUNTIF('Winner List Doubles Open Era'!$R$4:$R$56,B10),COUNTIF('Winner List Doubles Open Era'!$U$4:$U$56,B10))</f>
        <v>3</v>
      </c>
      <c r="F10" s="27">
        <f>SUM(COUNTIF('Winner List Doubles Open Era'!$X$4:$X$56,B10),COUNTIF('Winner List Doubles Open Era'!$AA$4:$AA$56,B10))</f>
        <v>2</v>
      </c>
      <c r="G10" s="27">
        <f t="shared" si="0"/>
        <v>10</v>
      </c>
      <c r="H10" s="27">
        <f>SUM(COUNTIF('Winner List ATP Finals Doubles'!$D$2:$D$51,B10),COUNTIF('Winner List ATP Finals Doubles'!$G$2:$G$51,B10))</f>
        <v>6</v>
      </c>
      <c r="I10" s="27">
        <f>COUNTIF('Winner List Davis Cup'!$C$2:$C$108,B10)</f>
        <v>0</v>
      </c>
      <c r="J10" s="48">
        <f>COUNTIF('Winner List Davis Cup'!$E$2:$E$108,B10)</f>
        <v>1</v>
      </c>
      <c r="K10" s="43">
        <f t="shared" si="1"/>
        <v>16</v>
      </c>
    </row>
    <row r="11" spans="2:11" x14ac:dyDescent="0.25">
      <c r="B11" s="42" t="s">
        <v>301</v>
      </c>
      <c r="C11" s="27">
        <f>SUM(COUNTIF('Winner List Doubles Open Era'!$F$4:$F$56,B11),COUNTIF('Winner List Doubles Open Era'!$I$4:$I$56,B11))</f>
        <v>0</v>
      </c>
      <c r="D11" s="27">
        <f>SUM(COUNTIF('Winner List Doubles Open Era'!$L$4:$L$56,B11),COUNTIF('Winner List Doubles Open Era'!$O$4:$O$56,B11))</f>
        <v>0</v>
      </c>
      <c r="E11" s="27">
        <f>SUM(COUNTIF('Winner List Doubles Open Era'!$R$4:$R$56,B11),COUNTIF('Winner List Doubles Open Era'!$U$4:$U$56,B11))</f>
        <v>0</v>
      </c>
      <c r="F11" s="27">
        <f>SUM(COUNTIF('Winner List Doubles Open Era'!$X$4:$X$56,B11),COUNTIF('Winner List Doubles Open Era'!$AA$4:$AA$56,B11))</f>
        <v>0</v>
      </c>
      <c r="G11" s="27">
        <f t="shared" si="0"/>
        <v>0</v>
      </c>
      <c r="H11" s="27">
        <f>SUM(COUNTIF('Winner List ATP Finals Doubles'!$D$2:$D$51,B11),COUNTIF('Winner List ATP Finals Doubles'!$G$2:$G$51,B11))</f>
        <v>0</v>
      </c>
      <c r="I11" s="27">
        <f>COUNTIF('Winner List Davis Cup'!$C$2:$C$108,B11)</f>
        <v>0</v>
      </c>
      <c r="J11" s="48">
        <f>COUNTIF('Winner List Davis Cup'!$E$2:$E$108,B11)</f>
        <v>1</v>
      </c>
      <c r="K11" s="43">
        <f t="shared" si="1"/>
        <v>0</v>
      </c>
    </row>
    <row r="12" spans="2:11" x14ac:dyDescent="0.25">
      <c r="B12" s="42" t="s">
        <v>205</v>
      </c>
      <c r="C12" s="27">
        <f>SUM(COUNTIF('Winner List Doubles Open Era'!$F$4:$F$56,B12),COUNTIF('Winner List Doubles Open Era'!$I$4:$I$56,B12))</f>
        <v>0</v>
      </c>
      <c r="D12" s="27">
        <f>SUM(COUNTIF('Winner List Doubles Open Era'!$L$4:$L$56,B12),COUNTIF('Winner List Doubles Open Era'!$O$4:$O$56,B12))</f>
        <v>0</v>
      </c>
      <c r="E12" s="27">
        <f>SUM(COUNTIF('Winner List Doubles Open Era'!$R$4:$R$56,B12),COUNTIF('Winner List Doubles Open Era'!$U$4:$U$56,B12))</f>
        <v>2</v>
      </c>
      <c r="F12" s="27">
        <f>SUM(COUNTIF('Winner List Doubles Open Era'!$X$4:$X$56,B12),COUNTIF('Winner List Doubles Open Era'!$AA$4:$AA$56,B12))</f>
        <v>2</v>
      </c>
      <c r="G12" s="27">
        <f t="shared" si="0"/>
        <v>4</v>
      </c>
      <c r="H12" s="27">
        <f>SUM(COUNTIF('Winner List ATP Finals Doubles'!$D$2:$D$51,B12),COUNTIF('Winner List ATP Finals Doubles'!$G$2:$G$51,B12))</f>
        <v>0</v>
      </c>
      <c r="I12" s="27">
        <f>COUNTIF('Winner List Davis Cup'!$C$2:$C$108,B12)</f>
        <v>0</v>
      </c>
      <c r="J12" s="48">
        <f>COUNTIF('Winner List Davis Cup'!$E$2:$E$108,B12)</f>
        <v>0</v>
      </c>
      <c r="K12" s="43">
        <f t="shared" si="1"/>
        <v>4</v>
      </c>
    </row>
    <row r="13" spans="2:11" x14ac:dyDescent="0.25">
      <c r="B13" s="42" t="s">
        <v>229</v>
      </c>
      <c r="C13" s="27">
        <f>SUM(COUNTIF('Winner List Doubles Open Era'!$F$4:$F$56,B13),COUNTIF('Winner List Doubles Open Era'!$I$4:$I$56,B13))</f>
        <v>1</v>
      </c>
      <c r="D13" s="27">
        <f>SUM(COUNTIF('Winner List Doubles Open Era'!$L$4:$L$56,B13),COUNTIF('Winner List Doubles Open Era'!$O$4:$O$56,B13))</f>
        <v>1</v>
      </c>
      <c r="E13" s="27">
        <f>SUM(COUNTIF('Winner List Doubles Open Era'!$R$4:$R$56,B13),COUNTIF('Winner List Doubles Open Era'!$U$4:$U$56,B13))</f>
        <v>0</v>
      </c>
      <c r="F13" s="27">
        <f>SUM(COUNTIF('Winner List Doubles Open Era'!$X$4:$X$56,B13),COUNTIF('Winner List Doubles Open Era'!$AA$4:$AA$56,B13))</f>
        <v>1</v>
      </c>
      <c r="G13" s="27">
        <f t="shared" si="0"/>
        <v>3</v>
      </c>
      <c r="H13" s="27">
        <f>SUM(COUNTIF('Winner List ATP Finals Doubles'!$D$2:$D$51,B13),COUNTIF('Winner List ATP Finals Doubles'!$G$2:$G$51,B13))</f>
        <v>0</v>
      </c>
      <c r="I13" s="27">
        <f>COUNTIF('Winner List Davis Cup'!$C$2:$C$108,B13)</f>
        <v>2</v>
      </c>
      <c r="J13" s="48">
        <f>COUNTIF('Winner List Davis Cup'!$E$2:$E$108,B13)</f>
        <v>1</v>
      </c>
      <c r="K13" s="43">
        <f t="shared" si="1"/>
        <v>5</v>
      </c>
    </row>
    <row r="14" spans="2:11" x14ac:dyDescent="0.25">
      <c r="B14" s="42" t="s">
        <v>227</v>
      </c>
      <c r="C14" s="27">
        <f>SUM(COUNTIF('Winner List Doubles Open Era'!$F$4:$F$56,B14),COUNTIF('Winner List Doubles Open Era'!$I$4:$I$56,B14))</f>
        <v>2</v>
      </c>
      <c r="D14" s="27">
        <f>SUM(COUNTIF('Winner List Doubles Open Era'!$L$4:$L$56,B14),COUNTIF('Winner List Doubles Open Era'!$O$4:$O$56,B14))</f>
        <v>4</v>
      </c>
      <c r="E14" s="27">
        <f>SUM(COUNTIF('Winner List Doubles Open Era'!$R$4:$R$56,B14),COUNTIF('Winner List Doubles Open Era'!$U$4:$U$56,B14))</f>
        <v>0</v>
      </c>
      <c r="F14" s="27">
        <f>SUM(COUNTIF('Winner List Doubles Open Era'!$X$4:$X$56,B14),COUNTIF('Winner List Doubles Open Era'!$AA$4:$AA$56,B14))</f>
        <v>6</v>
      </c>
      <c r="G14" s="27">
        <f t="shared" si="0"/>
        <v>12</v>
      </c>
      <c r="H14" s="27">
        <f>SUM(COUNTIF('Winner List ATP Finals Doubles'!$D$2:$D$51,B14),COUNTIF('Winner List ATP Finals Doubles'!$G$2:$G$51,B14))</f>
        <v>2</v>
      </c>
      <c r="I14" s="27">
        <f>COUNTIF('Winner List Davis Cup'!$C$2:$C$108,B14)</f>
        <v>3</v>
      </c>
      <c r="J14" s="48">
        <f>COUNTIF('Winner List Davis Cup'!$E$2:$E$108,B14)</f>
        <v>2</v>
      </c>
      <c r="K14" s="43">
        <f t="shared" si="1"/>
        <v>17</v>
      </c>
    </row>
    <row r="15" spans="2:11" x14ac:dyDescent="0.25">
      <c r="B15" s="42" t="s">
        <v>196</v>
      </c>
      <c r="C15" s="27">
        <f>SUM(COUNTIF('Winner List Doubles Open Era'!$F$4:$F$56,B15),COUNTIF('Winner List Doubles Open Era'!$I$4:$I$56,B15))</f>
        <v>0</v>
      </c>
      <c r="D15" s="27">
        <f>SUM(COUNTIF('Winner List Doubles Open Era'!$L$4:$L$56,B15),COUNTIF('Winner List Doubles Open Era'!$O$4:$O$56,B15))</f>
        <v>0</v>
      </c>
      <c r="E15" s="27">
        <f>SUM(COUNTIF('Winner List Doubles Open Era'!$R$4:$R$56,B15),COUNTIF('Winner List Doubles Open Era'!$U$4:$U$56,B15))</f>
        <v>1</v>
      </c>
      <c r="F15" s="27">
        <f>SUM(COUNTIF('Winner List Doubles Open Era'!$X$4:$X$56,B15),COUNTIF('Winner List Doubles Open Era'!$AA$4:$AA$56,B15))</f>
        <v>0</v>
      </c>
      <c r="G15" s="27">
        <f t="shared" si="0"/>
        <v>1</v>
      </c>
      <c r="H15" s="27">
        <f>SUM(COUNTIF('Winner List ATP Finals Doubles'!$D$2:$D$51,B15),COUNTIF('Winner List ATP Finals Doubles'!$G$2:$G$51,B15))</f>
        <v>0</v>
      </c>
      <c r="I15" s="27">
        <f>COUNTIF('Winner List Davis Cup'!$C$2:$C$108,B15)</f>
        <v>0</v>
      </c>
      <c r="J15" s="48">
        <f>COUNTIF('Winner List Davis Cup'!$E$2:$E$108,B15)</f>
        <v>0</v>
      </c>
      <c r="K15" s="43">
        <f t="shared" si="1"/>
        <v>1</v>
      </c>
    </row>
    <row r="16" spans="2:11" x14ac:dyDescent="0.25">
      <c r="B16" s="42" t="s">
        <v>220</v>
      </c>
      <c r="C16" s="27">
        <f>SUM(COUNTIF('Winner List Doubles Open Era'!$F$4:$F$56,B16),COUNTIF('Winner List Doubles Open Era'!$I$4:$I$56,B16))</f>
        <v>0</v>
      </c>
      <c r="D16" s="27">
        <f>SUM(COUNTIF('Winner List Doubles Open Era'!$L$4:$L$56,B16),COUNTIF('Winner List Doubles Open Era'!$O$4:$O$56,B16))</f>
        <v>1</v>
      </c>
      <c r="E16" s="27">
        <f>SUM(COUNTIF('Winner List Doubles Open Era'!$R$4:$R$56,B16),COUNTIF('Winner List Doubles Open Era'!$U$4:$U$56,B16))</f>
        <v>0</v>
      </c>
      <c r="F16" s="27">
        <f>SUM(COUNTIF('Winner List Doubles Open Era'!$X$4:$X$56,B16),COUNTIF('Winner List Doubles Open Era'!$AA$4:$AA$56,B16))</f>
        <v>1</v>
      </c>
      <c r="G16" s="27">
        <f t="shared" si="0"/>
        <v>2</v>
      </c>
      <c r="H16" s="27">
        <f>SUM(COUNTIF('Winner List ATP Finals Doubles'!$D$2:$D$51,B16),COUNTIF('Winner List ATP Finals Doubles'!$G$2:$G$51,B16))</f>
        <v>0</v>
      </c>
      <c r="I16" s="27">
        <f>COUNTIF('Winner List Davis Cup'!$C$2:$C$108,B16)</f>
        <v>0</v>
      </c>
      <c r="J16" s="48">
        <f>COUNTIF('Winner List Davis Cup'!$E$2:$E$108,B16)</f>
        <v>0</v>
      </c>
      <c r="K16" s="43">
        <f t="shared" si="1"/>
        <v>2</v>
      </c>
    </row>
    <row r="17" spans="2:11" x14ac:dyDescent="0.25">
      <c r="B17" s="42" t="s">
        <v>288</v>
      </c>
      <c r="C17" s="27">
        <f>SUM(COUNTIF('Winner List Doubles Open Era'!$F$4:$F$56,B17),COUNTIF('Winner List Doubles Open Era'!$I$4:$I$56,B17))</f>
        <v>1</v>
      </c>
      <c r="D17" s="27">
        <f>SUM(COUNTIF('Winner List Doubles Open Era'!$L$4:$L$56,B17),COUNTIF('Winner List Doubles Open Era'!$O$4:$O$56,B17))</f>
        <v>0</v>
      </c>
      <c r="E17" s="27">
        <f>SUM(COUNTIF('Winner List Doubles Open Era'!$R$4:$R$56,B17),COUNTIF('Winner List Doubles Open Era'!$U$4:$U$56,B17))</f>
        <v>0</v>
      </c>
      <c r="F17" s="27">
        <f>SUM(COUNTIF('Winner List Doubles Open Era'!$X$4:$X$56,B17),COUNTIF('Winner List Doubles Open Era'!$AA$4:$AA$56,B17))</f>
        <v>0</v>
      </c>
      <c r="G17" s="27">
        <f t="shared" si="0"/>
        <v>1</v>
      </c>
      <c r="H17" s="27">
        <f>SUM(COUNTIF('Winner List ATP Finals Doubles'!$D$2:$D$51,B17),COUNTIF('Winner List ATP Finals Doubles'!$G$2:$G$51,B17))</f>
        <v>2</v>
      </c>
      <c r="I17" s="27">
        <f>COUNTIF('Winner List Davis Cup'!$C$2:$C$108,B17)</f>
        <v>0</v>
      </c>
      <c r="J17" s="48">
        <f>COUNTIF('Winner List Davis Cup'!$E$2:$E$108,B17)</f>
        <v>0</v>
      </c>
      <c r="K17" s="43">
        <f t="shared" si="1"/>
        <v>3</v>
      </c>
    </row>
    <row r="18" spans="2:11" x14ac:dyDescent="0.25">
      <c r="B18" s="42" t="s">
        <v>185</v>
      </c>
      <c r="C18" s="27">
        <f>SUM(COUNTIF('Winner List Doubles Open Era'!$F$4:$F$56,B18),COUNTIF('Winner List Doubles Open Era'!$I$4:$I$56,B18))</f>
        <v>6</v>
      </c>
      <c r="D18" s="27">
        <f>SUM(COUNTIF('Winner List Doubles Open Era'!$L$4:$L$56,B18),COUNTIF('Winner List Doubles Open Era'!$O$4:$O$56,B18))</f>
        <v>6</v>
      </c>
      <c r="E18" s="27">
        <f>SUM(COUNTIF('Winner List Doubles Open Era'!$R$4:$R$56,B18),COUNTIF('Winner List Doubles Open Era'!$U$4:$U$56,B18))</f>
        <v>4</v>
      </c>
      <c r="F18" s="27">
        <f>SUM(COUNTIF('Winner List Doubles Open Era'!$X$4:$X$56,B18),COUNTIF('Winner List Doubles Open Era'!$AA$4:$AA$56,B18))</f>
        <v>3</v>
      </c>
      <c r="G18" s="27">
        <f t="shared" si="0"/>
        <v>19</v>
      </c>
      <c r="H18" s="27">
        <f>SUM(COUNTIF('Winner List ATP Finals Doubles'!$D$2:$D$51,B18),COUNTIF('Winner List ATP Finals Doubles'!$G$2:$G$51,B18))</f>
        <v>5</v>
      </c>
      <c r="I18" s="27">
        <f>COUNTIF('Winner List Davis Cup'!$C$2:$C$108,B18)</f>
        <v>10</v>
      </c>
      <c r="J18" s="48">
        <f>COUNTIF('Winner List Davis Cup'!$E$2:$E$108,B18)</f>
        <v>9</v>
      </c>
      <c r="K18" s="43">
        <f t="shared" si="1"/>
        <v>34</v>
      </c>
    </row>
    <row r="19" spans="2:11" x14ac:dyDescent="0.25">
      <c r="B19" s="42" t="s">
        <v>176</v>
      </c>
      <c r="C19" s="27">
        <f>SUM(COUNTIF('Winner List Doubles Open Era'!$F$4:$F$56,B19),COUNTIF('Winner List Doubles Open Era'!$I$4:$I$56,B19))</f>
        <v>0</v>
      </c>
      <c r="D19" s="27">
        <f>SUM(COUNTIF('Winner List Doubles Open Era'!$L$4:$L$56,B19),COUNTIF('Winner List Doubles Open Era'!$O$4:$O$56,B19))</f>
        <v>2</v>
      </c>
      <c r="E19" s="27">
        <f>SUM(COUNTIF('Winner List Doubles Open Era'!$R$4:$R$56,B19),COUNTIF('Winner List Doubles Open Era'!$U$4:$U$56,B19))</f>
        <v>2</v>
      </c>
      <c r="F19" s="27">
        <f>SUM(COUNTIF('Winner List Doubles Open Era'!$X$4:$X$56,B19),COUNTIF('Winner List Doubles Open Era'!$AA$4:$AA$56,B19))</f>
        <v>1</v>
      </c>
      <c r="G19" s="27">
        <f t="shared" si="0"/>
        <v>5</v>
      </c>
      <c r="H19" s="27">
        <f>SUM(COUNTIF('Winner List ATP Finals Doubles'!$D$2:$D$51,B19),COUNTIF('Winner List ATP Finals Doubles'!$G$2:$G$51,B19))</f>
        <v>0</v>
      </c>
      <c r="I19" s="27">
        <f>COUNTIF('Winner List Davis Cup'!$C$2:$C$108,B19)</f>
        <v>3</v>
      </c>
      <c r="J19" s="48">
        <f>COUNTIF('Winner List Davis Cup'!$E$2:$E$108,B19)</f>
        <v>2</v>
      </c>
      <c r="K19" s="43">
        <f t="shared" si="1"/>
        <v>8</v>
      </c>
    </row>
    <row r="20" spans="2:11" x14ac:dyDescent="0.25">
      <c r="B20" s="42" t="s">
        <v>194</v>
      </c>
      <c r="C20" s="27">
        <f>SUM(COUNTIF('Winner List Doubles Open Era'!$F$4:$F$56,B20),COUNTIF('Winner List Doubles Open Era'!$I$4:$I$56,B20))</f>
        <v>2</v>
      </c>
      <c r="D20" s="27">
        <f>SUM(COUNTIF('Winner List Doubles Open Era'!$L$4:$L$56,B20),COUNTIF('Winner List Doubles Open Era'!$O$4:$O$56,B20))</f>
        <v>0</v>
      </c>
      <c r="E20" s="27">
        <f>SUM(COUNTIF('Winner List Doubles Open Era'!$R$4:$R$56,B20),COUNTIF('Winner List Doubles Open Era'!$U$4:$U$56,B20))</f>
        <v>1</v>
      </c>
      <c r="F20" s="27">
        <f>SUM(COUNTIF('Winner List Doubles Open Era'!$X$4:$X$56,B20),COUNTIF('Winner List Doubles Open Era'!$AA$4:$AA$56,B20))</f>
        <v>3</v>
      </c>
      <c r="G20" s="27">
        <f t="shared" si="0"/>
        <v>6</v>
      </c>
      <c r="H20" s="27">
        <f>SUM(COUNTIF('Winner List ATP Finals Doubles'!$D$2:$D$51,B20),COUNTIF('Winner List ATP Finals Doubles'!$G$2:$G$51,B20))</f>
        <v>0</v>
      </c>
      <c r="I20" s="27">
        <f>COUNTIF('Winner List Davis Cup'!$C$2:$C$108,B20)</f>
        <v>10</v>
      </c>
      <c r="J20" s="48">
        <f>COUNTIF('Winner List Davis Cup'!$E$2:$E$108,B20)</f>
        <v>8</v>
      </c>
      <c r="K20" s="43">
        <f t="shared" si="1"/>
        <v>16</v>
      </c>
    </row>
    <row r="21" spans="2:11" x14ac:dyDescent="0.25">
      <c r="B21" s="42" t="s">
        <v>231</v>
      </c>
      <c r="C21" s="27">
        <f>SUM(COUNTIF('Winner List Doubles Open Era'!$F$4:$F$56,B21),COUNTIF('Winner List Doubles Open Era'!$I$4:$I$56,B21))</f>
        <v>0</v>
      </c>
      <c r="D21" s="27">
        <f>SUM(COUNTIF('Winner List Doubles Open Era'!$L$4:$L$56,B21),COUNTIF('Winner List Doubles Open Era'!$O$4:$O$56,B21))</f>
        <v>1</v>
      </c>
      <c r="E21" s="27">
        <f>SUM(COUNTIF('Winner List Doubles Open Era'!$R$4:$R$56,B21),COUNTIF('Winner List Doubles Open Era'!$U$4:$U$56,B21))</f>
        <v>0</v>
      </c>
      <c r="F21" s="27">
        <f>SUM(COUNTIF('Winner List Doubles Open Era'!$X$4:$X$56,B21),COUNTIF('Winner List Doubles Open Era'!$AA$4:$AA$56,B21))</f>
        <v>0</v>
      </c>
      <c r="G21" s="27">
        <f t="shared" si="0"/>
        <v>1</v>
      </c>
      <c r="H21" s="27">
        <f>SUM(COUNTIF('Winner List ATP Finals Doubles'!$D$2:$D$51,B21),COUNTIF('Winner List ATP Finals Doubles'!$G$2:$G$51,B21))</f>
        <v>0</v>
      </c>
      <c r="I21" s="27">
        <f>COUNTIF('Winner List Davis Cup'!$C$2:$C$108,B21)</f>
        <v>0</v>
      </c>
      <c r="J21" s="48">
        <f>COUNTIF('Winner List Davis Cup'!$E$2:$E$108,B21)</f>
        <v>0</v>
      </c>
      <c r="K21" s="43">
        <f t="shared" si="1"/>
        <v>1</v>
      </c>
    </row>
    <row r="22" spans="2:11" x14ac:dyDescent="0.25">
      <c r="B22" s="42" t="s">
        <v>179</v>
      </c>
      <c r="C22" s="27">
        <f>SUM(COUNTIF('Winner List Doubles Open Era'!$F$4:$F$56,B22),COUNTIF('Winner List Doubles Open Era'!$I$4:$I$56,B22))</f>
        <v>1</v>
      </c>
      <c r="D22" s="27">
        <f>SUM(COUNTIF('Winner List Doubles Open Era'!$L$4:$L$56,B22),COUNTIF('Winner List Doubles Open Era'!$O$4:$O$56,B22))</f>
        <v>5</v>
      </c>
      <c r="E22" s="27">
        <f>SUM(COUNTIF('Winner List Doubles Open Era'!$R$4:$R$56,B22),COUNTIF('Winner List Doubles Open Era'!$U$4:$U$56,B22))</f>
        <v>2</v>
      </c>
      <c r="F22" s="27">
        <f>SUM(COUNTIF('Winner List Doubles Open Era'!$X$4:$X$56,B22),COUNTIF('Winner List Doubles Open Era'!$AA$4:$AA$56,B22))</f>
        <v>4</v>
      </c>
      <c r="G22" s="27">
        <f t="shared" si="0"/>
        <v>12</v>
      </c>
      <c r="H22" s="27">
        <f>SUM(COUNTIF('Winner List ATP Finals Doubles'!$D$2:$D$51,B22),COUNTIF('Winner List ATP Finals Doubles'!$G$2:$G$51,B22))</f>
        <v>0</v>
      </c>
      <c r="I22" s="27">
        <f>COUNTIF('Winner List Davis Cup'!$C$2:$C$108,B22)</f>
        <v>0</v>
      </c>
      <c r="J22" s="48">
        <f>COUNTIF('Winner List Davis Cup'!$E$2:$E$108,B22)</f>
        <v>2</v>
      </c>
      <c r="K22" s="43">
        <f t="shared" si="1"/>
        <v>12</v>
      </c>
    </row>
    <row r="23" spans="2:11" x14ac:dyDescent="0.25">
      <c r="B23" s="42" t="s">
        <v>322</v>
      </c>
      <c r="C23" s="27">
        <f>SUM(COUNTIF('Winner List Doubles Open Era'!$F$4:$F$56,B23),COUNTIF('Winner List Doubles Open Era'!$I$4:$I$56,B23))</f>
        <v>2</v>
      </c>
      <c r="D23" s="27">
        <f>SUM(COUNTIF('Winner List Doubles Open Era'!$L$4:$L$56,B23),COUNTIF('Winner List Doubles Open Era'!$O$4:$O$56,B23))</f>
        <v>0</v>
      </c>
      <c r="E23" s="27">
        <f>SUM(COUNTIF('Winner List Doubles Open Era'!$R$4:$R$56,B23),COUNTIF('Winner List Doubles Open Era'!$U$4:$U$56,B23))</f>
        <v>0</v>
      </c>
      <c r="F23" s="27">
        <f>SUM(COUNTIF('Winner List Doubles Open Era'!$X$4:$X$56,B23),COUNTIF('Winner List Doubles Open Era'!$AA$4:$AA$56,B23))</f>
        <v>0</v>
      </c>
      <c r="G23" s="27">
        <f t="shared" si="0"/>
        <v>2</v>
      </c>
      <c r="H23" s="27">
        <f>SUM(COUNTIF('Winner List ATP Finals Doubles'!$D$2:$D$51,B23),COUNTIF('Winner List ATP Finals Doubles'!$G$2:$G$51,B23))</f>
        <v>0</v>
      </c>
      <c r="I23" s="27">
        <f>COUNTIF('Winner List Davis Cup'!$C$2:$C$108,B23)</f>
        <v>0</v>
      </c>
      <c r="J23" s="48">
        <f>COUNTIF('Winner List Davis Cup'!$E$2:$E$108,B23)</f>
        <v>0</v>
      </c>
      <c r="K23" s="43">
        <f t="shared" si="1"/>
        <v>2</v>
      </c>
    </row>
    <row r="24" spans="2:11" x14ac:dyDescent="0.25">
      <c r="B24" s="42" t="s">
        <v>169</v>
      </c>
      <c r="C24" s="27">
        <f>SUM(COUNTIF('Winner List Doubles Open Era'!$F$4:$F$56,B24),COUNTIF('Winner List Doubles Open Era'!$I$4:$I$56,B24))</f>
        <v>2</v>
      </c>
      <c r="D24" s="27">
        <f>SUM(COUNTIF('Winner List Doubles Open Era'!$L$4:$L$56,B24),COUNTIF('Winner List Doubles Open Era'!$O$4:$O$56,B24))</f>
        <v>0</v>
      </c>
      <c r="E24" s="27">
        <f>SUM(COUNTIF('Winner List Doubles Open Era'!$R$4:$R$56,B24),COUNTIF('Winner List Doubles Open Era'!$U$4:$U$56,B24))</f>
        <v>1</v>
      </c>
      <c r="F24" s="27">
        <f>SUM(COUNTIF('Winner List Doubles Open Era'!$X$4:$X$56,B24),COUNTIF('Winner List Doubles Open Era'!$AA$4:$AA$56,B24))</f>
        <v>0</v>
      </c>
      <c r="G24" s="27">
        <f t="shared" si="0"/>
        <v>3</v>
      </c>
      <c r="H24" s="27">
        <f>SUM(COUNTIF('Winner List ATP Finals Doubles'!$D$2:$D$51,B24),COUNTIF('Winner List ATP Finals Doubles'!$G$2:$G$51,B24))</f>
        <v>0</v>
      </c>
      <c r="I24" s="27">
        <f>COUNTIF('Winner List Davis Cup'!$C$2:$C$108,B24)</f>
        <v>1</v>
      </c>
      <c r="J24" s="48">
        <f>COUNTIF('Winner List Davis Cup'!$E$2:$E$108,B24)</f>
        <v>6</v>
      </c>
      <c r="K24" s="43">
        <f t="shared" si="1"/>
        <v>4</v>
      </c>
    </row>
    <row r="25" spans="2:11" x14ac:dyDescent="0.25">
      <c r="B25" s="42" t="s">
        <v>302</v>
      </c>
      <c r="C25" s="27">
        <f>SUM(COUNTIF('Winner List Doubles Open Era'!$F$4:$F$56,B25),COUNTIF('Winner List Doubles Open Era'!$I$4:$I$56,B25))</f>
        <v>0</v>
      </c>
      <c r="D25" s="27">
        <f>SUM(COUNTIF('Winner List Doubles Open Era'!$L$4:$L$56,B25),COUNTIF('Winner List Doubles Open Era'!$O$4:$O$56,B25))</f>
        <v>0</v>
      </c>
      <c r="E25" s="27">
        <f>SUM(COUNTIF('Winner List Doubles Open Era'!$R$4:$R$56,B25),COUNTIF('Winner List Doubles Open Era'!$U$4:$U$56,B25))</f>
        <v>0</v>
      </c>
      <c r="F25" s="27">
        <f>SUM(COUNTIF('Winner List Doubles Open Era'!$X$4:$X$56,B25),COUNTIF('Winner List Doubles Open Era'!$AA$4:$AA$56,B25))</f>
        <v>0</v>
      </c>
      <c r="G25" s="27">
        <f t="shared" si="0"/>
        <v>0</v>
      </c>
      <c r="H25" s="27">
        <f>SUM(COUNTIF('Winner List ATP Finals Doubles'!$D$2:$D$51,B25),COUNTIF('Winner List ATP Finals Doubles'!$G$2:$G$51,B25))</f>
        <v>0</v>
      </c>
      <c r="I25" s="27">
        <f>COUNTIF('Winner List Davis Cup'!$C$2:$C$108,B25)</f>
        <v>0</v>
      </c>
      <c r="J25" s="48">
        <f>COUNTIF('Winner List Davis Cup'!$E$2:$E$108,B25)</f>
        <v>1</v>
      </c>
      <c r="K25" s="43">
        <f t="shared" si="1"/>
        <v>0</v>
      </c>
    </row>
    <row r="26" spans="2:11" x14ac:dyDescent="0.25">
      <c r="B26" s="42" t="s">
        <v>163</v>
      </c>
      <c r="C26" s="27">
        <f>SUM(COUNTIF('Winner List Doubles Open Era'!$F$4:$F$56,B26),COUNTIF('Winner List Doubles Open Era'!$I$4:$I$56,B26))</f>
        <v>0</v>
      </c>
      <c r="D26" s="27">
        <f>SUM(COUNTIF('Winner List Doubles Open Era'!$L$4:$L$56,B26),COUNTIF('Winner List Doubles Open Era'!$O$4:$O$56,B26))</f>
        <v>2</v>
      </c>
      <c r="E26" s="27">
        <f>SUM(COUNTIF('Winner List Doubles Open Era'!$R$4:$R$56,B26),COUNTIF('Winner List Doubles Open Era'!$U$4:$U$56,B26))</f>
        <v>1</v>
      </c>
      <c r="F26" s="27">
        <f>SUM(COUNTIF('Winner List Doubles Open Era'!$X$4:$X$56,B26),COUNTIF('Winner List Doubles Open Era'!$AA$4:$AA$56,B26))</f>
        <v>0</v>
      </c>
      <c r="G26" s="27">
        <f t="shared" si="0"/>
        <v>3</v>
      </c>
      <c r="H26" s="27">
        <f>SUM(COUNTIF('Winner List ATP Finals Doubles'!$D$2:$D$51,B26),COUNTIF('Winner List ATP Finals Doubles'!$G$2:$G$51,B26))</f>
        <v>0</v>
      </c>
      <c r="I26" s="27">
        <f>COUNTIF('Winner List Davis Cup'!$C$2:$C$108,B26)</f>
        <v>0</v>
      </c>
      <c r="J26" s="48">
        <f>COUNTIF('Winner List Davis Cup'!$E$2:$E$108,B26)</f>
        <v>1</v>
      </c>
      <c r="K26" s="43">
        <f t="shared" si="1"/>
        <v>3</v>
      </c>
    </row>
    <row r="27" spans="2:11" x14ac:dyDescent="0.25">
      <c r="B27" s="42" t="s">
        <v>177</v>
      </c>
      <c r="C27" s="27">
        <f>SUM(COUNTIF('Winner List Doubles Open Era'!$F$4:$F$56,B27),COUNTIF('Winner List Doubles Open Era'!$I$4:$I$56,B27))</f>
        <v>3</v>
      </c>
      <c r="D27" s="27">
        <f>SUM(COUNTIF('Winner List Doubles Open Era'!$L$4:$L$56,B27),COUNTIF('Winner List Doubles Open Era'!$O$4:$O$56,B27))</f>
        <v>6</v>
      </c>
      <c r="E27" s="27">
        <f>SUM(COUNTIF('Winner List Doubles Open Era'!$R$4:$R$56,B27),COUNTIF('Winner List Doubles Open Era'!$U$4:$U$56,B27))</f>
        <v>3</v>
      </c>
      <c r="F27" s="27">
        <f>SUM(COUNTIF('Winner List Doubles Open Era'!$X$4:$X$56,B27),COUNTIF('Winner List Doubles Open Era'!$AA$4:$AA$56,B27))</f>
        <v>4</v>
      </c>
      <c r="G27" s="27">
        <f t="shared" si="0"/>
        <v>16</v>
      </c>
      <c r="H27" s="27">
        <f>SUM(COUNTIF('Winner List ATP Finals Doubles'!$D$2:$D$51,B27),COUNTIF('Winner List ATP Finals Doubles'!$G$2:$G$51,B27))</f>
        <v>5</v>
      </c>
      <c r="I27" s="27">
        <f>COUNTIF('Winner List Davis Cup'!$C$2:$C$108,B27)</f>
        <v>0</v>
      </c>
      <c r="J27" s="48">
        <f>COUNTIF('Winner List Davis Cup'!$E$2:$E$108,B27)</f>
        <v>0</v>
      </c>
      <c r="K27" s="43">
        <f t="shared" si="1"/>
        <v>21</v>
      </c>
    </row>
    <row r="28" spans="2:11" x14ac:dyDescent="0.25">
      <c r="B28" s="42" t="s">
        <v>230</v>
      </c>
      <c r="C28" s="27">
        <f>SUM(COUNTIF('Winner List Doubles Open Era'!$F$4:$F$56,B28),COUNTIF('Winner List Doubles Open Era'!$I$4:$I$56,B28))</f>
        <v>0</v>
      </c>
      <c r="D28" s="27">
        <f>SUM(COUNTIF('Winner List Doubles Open Era'!$L$4:$L$56,B28),COUNTIF('Winner List Doubles Open Era'!$O$4:$O$56,B28))</f>
        <v>2</v>
      </c>
      <c r="E28" s="27">
        <f>SUM(COUNTIF('Winner List Doubles Open Era'!$R$4:$R$56,B28),COUNTIF('Winner List Doubles Open Era'!$U$4:$U$56,B28))</f>
        <v>0</v>
      </c>
      <c r="F28" s="27">
        <f>SUM(COUNTIF('Winner List Doubles Open Era'!$X$4:$X$56,B28),COUNTIF('Winner List Doubles Open Era'!$AA$4:$AA$56,B28))</f>
        <v>0</v>
      </c>
      <c r="G28" s="27">
        <f t="shared" si="0"/>
        <v>2</v>
      </c>
      <c r="H28" s="27">
        <f>SUM(COUNTIF('Winner List ATP Finals Doubles'!$D$2:$D$51,B28),COUNTIF('Winner List ATP Finals Doubles'!$G$2:$G$51,B28))</f>
        <v>0</v>
      </c>
      <c r="I28" s="27">
        <f>COUNTIF('Winner List Davis Cup'!$C$2:$C$108,B28)</f>
        <v>0</v>
      </c>
      <c r="J28" s="48">
        <f>COUNTIF('Winner List Davis Cup'!$E$2:$E$108,B28)</f>
        <v>0</v>
      </c>
      <c r="K28" s="43">
        <f t="shared" si="1"/>
        <v>2</v>
      </c>
    </row>
    <row r="29" spans="2:11" x14ac:dyDescent="0.25">
      <c r="B29" s="42" t="s">
        <v>232</v>
      </c>
      <c r="C29" s="27">
        <f>SUM(COUNTIF('Winner List Doubles Open Era'!$F$4:$F$56,B29),COUNTIF('Winner List Doubles Open Era'!$I$4:$I$56,B29))</f>
        <v>0</v>
      </c>
      <c r="D29" s="27">
        <f>SUM(COUNTIF('Winner List Doubles Open Era'!$L$4:$L$56,B29),COUNTIF('Winner List Doubles Open Era'!$O$4:$O$56,B29))</f>
        <v>1</v>
      </c>
      <c r="E29" s="27">
        <f>SUM(COUNTIF('Winner List Doubles Open Era'!$R$4:$R$56,B29),COUNTIF('Winner List Doubles Open Era'!$U$4:$U$56,B29))</f>
        <v>0</v>
      </c>
      <c r="F29" s="27">
        <f>SUM(COUNTIF('Winner List Doubles Open Era'!$X$4:$X$56,B29),COUNTIF('Winner List Doubles Open Era'!$AA$4:$AA$56,B29))</f>
        <v>0</v>
      </c>
      <c r="G29" s="27">
        <f t="shared" si="0"/>
        <v>1</v>
      </c>
      <c r="H29" s="27">
        <f>SUM(COUNTIF('Winner List ATP Finals Doubles'!$D$2:$D$51,B29),COUNTIF('Winner List ATP Finals Doubles'!$G$2:$G$51,B29))</f>
        <v>0</v>
      </c>
      <c r="I29" s="27">
        <f>COUNTIF('Winner List Davis Cup'!$C$2:$C$108,B29)</f>
        <v>0</v>
      </c>
      <c r="J29" s="48">
        <f>COUNTIF('Winner List Davis Cup'!$E$2:$E$108,B29)</f>
        <v>0</v>
      </c>
      <c r="K29" s="43">
        <f t="shared" si="1"/>
        <v>1</v>
      </c>
    </row>
    <row r="30" spans="2:11" x14ac:dyDescent="0.25">
      <c r="B30" s="42" t="s">
        <v>203</v>
      </c>
      <c r="C30" s="27">
        <f>SUM(COUNTIF('Winner List Doubles Open Era'!$F$4:$F$56,B30),COUNTIF('Winner List Doubles Open Era'!$I$4:$I$56,B30))</f>
        <v>2</v>
      </c>
      <c r="D30" s="27">
        <f>SUM(COUNTIF('Winner List Doubles Open Era'!$L$4:$L$56,B30),COUNTIF('Winner List Doubles Open Era'!$O$4:$O$56,B30))</f>
        <v>0</v>
      </c>
      <c r="E30" s="27">
        <f>SUM(COUNTIF('Winner List Doubles Open Era'!$R$4:$R$56,B30),COUNTIF('Winner List Doubles Open Era'!$U$4:$U$56,B30))</f>
        <v>1</v>
      </c>
      <c r="F30" s="27">
        <f>SUM(COUNTIF('Winner List Doubles Open Era'!$X$4:$X$56,B30),COUNTIF('Winner List Doubles Open Era'!$AA$4:$AA$56,B30))</f>
        <v>0</v>
      </c>
      <c r="G30" s="27">
        <f t="shared" si="0"/>
        <v>3</v>
      </c>
      <c r="H30" s="27">
        <f>SUM(COUNTIF('Winner List ATP Finals Doubles'!$D$2:$D$51,B30),COUNTIF('Winner List ATP Finals Doubles'!$G$2:$G$51,B30))</f>
        <v>0</v>
      </c>
      <c r="I30" s="27">
        <f>COUNTIF('Winner List Davis Cup'!$C$2:$C$108,B30)</f>
        <v>0</v>
      </c>
      <c r="J30" s="48">
        <f>COUNTIF('Winner List Davis Cup'!$E$2:$E$108,B30)</f>
        <v>0</v>
      </c>
      <c r="K30" s="43">
        <f t="shared" si="1"/>
        <v>3</v>
      </c>
    </row>
    <row r="31" spans="2:11" x14ac:dyDescent="0.25">
      <c r="B31" s="42" t="s">
        <v>160</v>
      </c>
      <c r="C31" s="27">
        <f>SUM(COUNTIF('Winner List Doubles Open Era'!$F$4:$F$56,B31),COUNTIF('Winner List Doubles Open Era'!$I$4:$I$56,B31))</f>
        <v>0</v>
      </c>
      <c r="D31" s="27">
        <f>SUM(COUNTIF('Winner List Doubles Open Era'!$L$4:$L$56,B31),COUNTIF('Winner List Doubles Open Era'!$O$4:$O$56,B31))</f>
        <v>2</v>
      </c>
      <c r="E31" s="27">
        <f>SUM(COUNTIF('Winner List Doubles Open Era'!$R$4:$R$56,B31),COUNTIF('Winner List Doubles Open Era'!$U$4:$U$56,B31))</f>
        <v>2</v>
      </c>
      <c r="F31" s="27">
        <f>SUM(COUNTIF('Winner List Doubles Open Era'!$X$4:$X$56,B31),COUNTIF('Winner List Doubles Open Era'!$AA$4:$AA$56,B31))</f>
        <v>2</v>
      </c>
      <c r="G31" s="27">
        <f t="shared" si="0"/>
        <v>6</v>
      </c>
      <c r="H31" s="27">
        <f>SUM(COUNTIF('Winner List ATP Finals Doubles'!$D$2:$D$51,B31),COUNTIF('Winner List ATP Finals Doubles'!$G$2:$G$51,B31))</f>
        <v>1</v>
      </c>
      <c r="I31" s="27">
        <f>COUNTIF('Winner List Davis Cup'!$C$2:$C$108,B31)</f>
        <v>0</v>
      </c>
      <c r="J31" s="48">
        <f>COUNTIF('Winner List Davis Cup'!$E$2:$E$108,B31)</f>
        <v>3</v>
      </c>
      <c r="K31" s="43">
        <f t="shared" si="1"/>
        <v>7</v>
      </c>
    </row>
    <row r="32" spans="2:11" x14ac:dyDescent="0.25">
      <c r="B32" s="42" t="s">
        <v>223</v>
      </c>
      <c r="C32" s="27">
        <f>SUM(COUNTIF('Winner List Doubles Open Era'!$F$4:$F$56,B32),COUNTIF('Winner List Doubles Open Era'!$I$4:$I$56,B32))</f>
        <v>0</v>
      </c>
      <c r="D32" s="27">
        <f>SUM(COUNTIF('Winner List Doubles Open Era'!$L$4:$L$56,B32),COUNTIF('Winner List Doubles Open Era'!$O$4:$O$56,B32))</f>
        <v>3</v>
      </c>
      <c r="E32" s="27">
        <f>SUM(COUNTIF('Winner List Doubles Open Era'!$R$4:$R$56,B32),COUNTIF('Winner List Doubles Open Era'!$U$4:$U$56,B32))</f>
        <v>0</v>
      </c>
      <c r="F32" s="27">
        <f>SUM(COUNTIF('Winner List Doubles Open Era'!$X$4:$X$56,B32),COUNTIF('Winner List Doubles Open Era'!$AA$4:$AA$56,B32))</f>
        <v>1</v>
      </c>
      <c r="G32" s="27">
        <f t="shared" si="0"/>
        <v>4</v>
      </c>
      <c r="H32" s="27">
        <f>SUM(COUNTIF('Winner List ATP Finals Doubles'!$D$2:$D$51,B32),COUNTIF('Winner List ATP Finals Doubles'!$G$2:$G$51,B32))</f>
        <v>0</v>
      </c>
      <c r="I32" s="27">
        <f>COUNTIF('Winner List Davis Cup'!$C$2:$C$108,B32)</f>
        <v>2</v>
      </c>
      <c r="J32" s="48">
        <f>COUNTIF('Winner List Davis Cup'!$E$2:$E$108,B32)</f>
        <v>3</v>
      </c>
      <c r="K32" s="43">
        <f t="shared" si="1"/>
        <v>6</v>
      </c>
    </row>
    <row r="33" spans="2:11" x14ac:dyDescent="0.25">
      <c r="B33" s="42" t="s">
        <v>189</v>
      </c>
      <c r="C33" s="27">
        <f>SUM(COUNTIF('Winner List Doubles Open Era'!$F$4:$F$56,B33),COUNTIF('Winner List Doubles Open Era'!$I$4:$I$56,B33))</f>
        <v>0</v>
      </c>
      <c r="D33" s="27">
        <f>SUM(COUNTIF('Winner List Doubles Open Era'!$L$4:$L$56,B33),COUNTIF('Winner List Doubles Open Era'!$O$4:$O$56,B33))</f>
        <v>1</v>
      </c>
      <c r="E33" s="27">
        <f>SUM(COUNTIF('Winner List Doubles Open Era'!$R$4:$R$56,B33),COUNTIF('Winner List Doubles Open Era'!$U$4:$U$56,B33))</f>
        <v>2</v>
      </c>
      <c r="F33" s="27">
        <f>SUM(COUNTIF('Winner List Doubles Open Era'!$X$4:$X$56,B33),COUNTIF('Winner List Doubles Open Era'!$AA$4:$AA$56,B33))</f>
        <v>1</v>
      </c>
      <c r="G33" s="27">
        <f t="shared" si="0"/>
        <v>4</v>
      </c>
      <c r="H33" s="27">
        <f>SUM(COUNTIF('Winner List ATP Finals Doubles'!$D$2:$D$51,B33),COUNTIF('Winner List ATP Finals Doubles'!$G$2:$G$51,B33))</f>
        <v>2</v>
      </c>
      <c r="I33" s="27">
        <f>COUNTIF('Winner List Davis Cup'!$C$2:$C$108,B33)</f>
        <v>1</v>
      </c>
      <c r="J33" s="48">
        <f>COUNTIF('Winner List Davis Cup'!$E$2:$E$108,B33)</f>
        <v>1</v>
      </c>
      <c r="K33" s="43">
        <f t="shared" si="1"/>
        <v>7</v>
      </c>
    </row>
    <row r="34" spans="2:11" x14ac:dyDescent="0.25">
      <c r="B34" s="42" t="s">
        <v>300</v>
      </c>
      <c r="C34" s="27">
        <f>SUM(COUNTIF('Winner List Doubles Open Era'!$F$4:$F$56,B34),COUNTIF('Winner List Doubles Open Era'!$I$4:$I$56,B34))</f>
        <v>0</v>
      </c>
      <c r="D34" s="27">
        <f>SUM(COUNTIF('Winner List Doubles Open Era'!$L$4:$L$56,B34),COUNTIF('Winner List Doubles Open Era'!$O$4:$O$56,B34))</f>
        <v>0</v>
      </c>
      <c r="E34" s="27">
        <f>SUM(COUNTIF('Winner List Doubles Open Era'!$R$4:$R$56,B34),COUNTIF('Winner List Doubles Open Era'!$U$4:$U$56,B34))</f>
        <v>0</v>
      </c>
      <c r="F34" s="27">
        <f>SUM(COUNTIF('Winner List Doubles Open Era'!$X$4:$X$56,B34),COUNTIF('Winner List Doubles Open Era'!$AA$4:$AA$56,B34))</f>
        <v>0</v>
      </c>
      <c r="G34" s="27">
        <f t="shared" si="0"/>
        <v>0</v>
      </c>
      <c r="H34" s="27">
        <f>SUM(COUNTIF('Winner List ATP Finals Doubles'!$D$2:$D$51,B34),COUNTIF('Winner List ATP Finals Doubles'!$G$2:$G$51,B34))</f>
        <v>0</v>
      </c>
      <c r="I34" s="27">
        <f>COUNTIF('Winner List Davis Cup'!$C$2:$C$108,B34)</f>
        <v>0</v>
      </c>
      <c r="J34" s="48">
        <f>COUNTIF('Winner List Davis Cup'!$E$2:$E$108,B34)</f>
        <v>1</v>
      </c>
      <c r="K34" s="43">
        <f t="shared" si="1"/>
        <v>0</v>
      </c>
    </row>
    <row r="35" spans="2:11" x14ac:dyDescent="0.25">
      <c r="B35" s="42" t="s">
        <v>157</v>
      </c>
      <c r="C35" s="27">
        <f>SUM(COUNTIF('Winner List Doubles Open Era'!$F$4:$F$56,B35),COUNTIF('Winner List Doubles Open Era'!$I$4:$I$56,B35))</f>
        <v>5</v>
      </c>
      <c r="D35" s="27">
        <f>SUM(COUNTIF('Winner List Doubles Open Era'!$L$4:$L$56,B35),COUNTIF('Winner List Doubles Open Era'!$O$4:$O$56,B35))</f>
        <v>2</v>
      </c>
      <c r="E35" s="27">
        <f>SUM(COUNTIF('Winner List Doubles Open Era'!$R$4:$R$56,B35),COUNTIF('Winner List Doubles Open Era'!$U$4:$U$56,B35))</f>
        <v>5</v>
      </c>
      <c r="F35" s="27">
        <f>SUM(COUNTIF('Winner List Doubles Open Era'!$X$4:$X$56,B35),COUNTIF('Winner List Doubles Open Era'!$AA$4:$AA$56,B35))</f>
        <v>6</v>
      </c>
      <c r="G35" s="27">
        <f t="shared" si="0"/>
        <v>18</v>
      </c>
      <c r="H35" s="27">
        <f>SUM(COUNTIF('Winner List ATP Finals Doubles'!$D$2:$D$51,B35),COUNTIF('Winner List ATP Finals Doubles'!$G$2:$G$51,B35))</f>
        <v>4</v>
      </c>
      <c r="I35" s="27">
        <f>COUNTIF('Winner List Davis Cup'!$C$2:$C$108,B35)</f>
        <v>0</v>
      </c>
      <c r="J35" s="48">
        <f>COUNTIF('Winner List Davis Cup'!$E$2:$E$108,B35)</f>
        <v>0</v>
      </c>
      <c r="K35" s="43">
        <f t="shared" si="1"/>
        <v>22</v>
      </c>
    </row>
    <row r="36" spans="2:11" x14ac:dyDescent="0.25">
      <c r="B36" s="42" t="s">
        <v>171</v>
      </c>
      <c r="C36" s="27">
        <f>SUM(COUNTIF('Winner List Doubles Open Era'!$F$4:$F$56,B36),COUNTIF('Winner List Doubles Open Era'!$I$4:$I$56,B36))</f>
        <v>7</v>
      </c>
      <c r="D36" s="27">
        <f>SUM(COUNTIF('Winner List Doubles Open Era'!$L$4:$L$56,B36),COUNTIF('Winner List Doubles Open Era'!$O$4:$O$56,B36))</f>
        <v>6</v>
      </c>
      <c r="E36" s="27">
        <f>SUM(COUNTIF('Winner List Doubles Open Era'!$R$4:$R$56,B36),COUNTIF('Winner List Doubles Open Era'!$U$4:$U$56,B36))</f>
        <v>7</v>
      </c>
      <c r="F36" s="27">
        <f>SUM(COUNTIF('Winner List Doubles Open Era'!$X$4:$X$56,B36),COUNTIF('Winner List Doubles Open Era'!$AA$4:$AA$56,B36))</f>
        <v>5</v>
      </c>
      <c r="G36" s="27">
        <f t="shared" si="0"/>
        <v>25</v>
      </c>
      <c r="H36" s="27">
        <f>SUM(COUNTIF('Winner List ATP Finals Doubles'!$D$2:$D$51,B36),COUNTIF('Winner List ATP Finals Doubles'!$G$2:$G$51,B36))</f>
        <v>8</v>
      </c>
      <c r="I36" s="27">
        <f>COUNTIF('Winner List Davis Cup'!$C$2:$C$108,B36)</f>
        <v>7</v>
      </c>
      <c r="J36" s="48">
        <f>COUNTIF('Winner List Davis Cup'!$E$2:$E$108,B36)</f>
        <v>5</v>
      </c>
      <c r="K36" s="43">
        <f t="shared" si="1"/>
        <v>40</v>
      </c>
    </row>
    <row r="37" spans="2:11" x14ac:dyDescent="0.25">
      <c r="B37" s="42" t="s">
        <v>167</v>
      </c>
      <c r="C37" s="27">
        <f>SUM(COUNTIF('Winner List Doubles Open Era'!$F$4:$F$56,B37),COUNTIF('Winner List Doubles Open Era'!$I$4:$I$56,B37))</f>
        <v>0</v>
      </c>
      <c r="D37" s="27">
        <f>SUM(COUNTIF('Winner List Doubles Open Era'!$L$4:$L$56,B37),COUNTIF('Winner List Doubles Open Era'!$O$4:$O$56,B37))</f>
        <v>3</v>
      </c>
      <c r="E37" s="27">
        <f>SUM(COUNTIF('Winner List Doubles Open Era'!$R$4:$R$56,B37),COUNTIF('Winner List Doubles Open Era'!$U$4:$U$56,B37))</f>
        <v>1</v>
      </c>
      <c r="F37" s="27">
        <f>SUM(COUNTIF('Winner List Doubles Open Era'!$X$4:$X$56,B37),COUNTIF('Winner List Doubles Open Era'!$AA$4:$AA$56,B37))</f>
        <v>0</v>
      </c>
      <c r="G37" s="27">
        <f t="shared" si="0"/>
        <v>4</v>
      </c>
      <c r="H37" s="27">
        <f>SUM(COUNTIF('Winner List ATP Finals Doubles'!$D$2:$D$51,B37),COUNTIF('Winner List ATP Finals Doubles'!$G$2:$G$51,B37))</f>
        <v>1</v>
      </c>
      <c r="I37" s="27">
        <f>COUNTIF('Winner List Davis Cup'!$C$2:$C$108,B37)</f>
        <v>1</v>
      </c>
      <c r="J37" s="48">
        <f>COUNTIF('Winner List Davis Cup'!$E$2:$E$108,B37)</f>
        <v>1</v>
      </c>
      <c r="K37" s="43">
        <f t="shared" si="1"/>
        <v>6</v>
      </c>
    </row>
    <row r="38" spans="2:11" x14ac:dyDescent="0.25">
      <c r="B38" s="42" t="s">
        <v>266</v>
      </c>
      <c r="C38" s="27">
        <f>SUM(COUNTIF('Winner List Doubles Open Era'!$F$4:$F$56,B38),COUNTIF('Winner List Doubles Open Era'!$I$4:$I$56,B38))</f>
        <v>27</v>
      </c>
      <c r="D38" s="27">
        <f>SUM(COUNTIF('Winner List Doubles Open Era'!$L$4:$L$56,B38),COUNTIF('Winner List Doubles Open Era'!$O$4:$O$56,B38))</f>
        <v>25</v>
      </c>
      <c r="E38" s="27">
        <f>SUM(COUNTIF('Winner List Doubles Open Era'!$R$4:$R$56,B38),COUNTIF('Winner List Doubles Open Era'!$U$4:$U$56,B38))</f>
        <v>30</v>
      </c>
      <c r="F38" s="27">
        <f>SUM(COUNTIF('Winner List Doubles Open Era'!$X$4:$X$56,B38),COUNTIF('Winner List Doubles Open Era'!$AA$4:$AA$56,B38))</f>
        <v>37</v>
      </c>
      <c r="G38" s="27">
        <f t="shared" si="0"/>
        <v>119</v>
      </c>
      <c r="H38" s="27">
        <f>SUM(COUNTIF('Winner List ATP Finals Doubles'!$D$2:$D$51,B38),COUNTIF('Winner List ATP Finals Doubles'!$G$2:$G$51,B38))</f>
        <v>38</v>
      </c>
      <c r="I38" s="27">
        <f>COUNTIF('Winner List Davis Cup'!$C$2:$C$108,B38)</f>
        <v>32</v>
      </c>
      <c r="J38" s="48">
        <f>COUNTIF('Winner List Davis Cup'!$E$2:$E$108,B38)</f>
        <v>29</v>
      </c>
      <c r="K38" s="43">
        <f t="shared" si="1"/>
        <v>189</v>
      </c>
    </row>
    <row r="39" spans="2:11" x14ac:dyDescent="0.25">
      <c r="B39" s="42" t="s">
        <v>226</v>
      </c>
      <c r="C39" s="27">
        <f>SUM(COUNTIF('Winner List Doubles Open Era'!$F$4:$F$56,B39),COUNTIF('Winner List Doubles Open Era'!$I$4:$I$56,B39))</f>
        <v>0</v>
      </c>
      <c r="D39" s="27">
        <f>SUM(COUNTIF('Winner List Doubles Open Era'!$L$4:$L$56,B39),COUNTIF('Winner List Doubles Open Era'!$O$4:$O$56,B39))</f>
        <v>1</v>
      </c>
      <c r="E39" s="27">
        <f>SUM(COUNTIF('Winner List Doubles Open Era'!$R$4:$R$56,B39),COUNTIF('Winner List Doubles Open Era'!$U$4:$U$56,B39))</f>
        <v>0</v>
      </c>
      <c r="F39" s="27">
        <f>SUM(COUNTIF('Winner List Doubles Open Era'!$X$4:$X$56,B39),COUNTIF('Winner List Doubles Open Era'!$AA$4:$AA$56,B39))</f>
        <v>0</v>
      </c>
      <c r="G39" s="27">
        <f t="shared" si="0"/>
        <v>1</v>
      </c>
      <c r="H39" s="27">
        <f>SUM(COUNTIF('Winner List ATP Finals Doubles'!$D$2:$D$51,B39),COUNTIF('Winner List ATP Finals Doubles'!$G$2:$G$51,B39))</f>
        <v>0</v>
      </c>
      <c r="I39" s="27">
        <f>COUNTIF('Winner List Davis Cup'!$C$2:$C$108,B39)</f>
        <v>0</v>
      </c>
      <c r="J39" s="48">
        <f>COUNTIF('Winner List Davis Cup'!$E$2:$E$108,B39)</f>
        <v>0</v>
      </c>
      <c r="K39" s="43">
        <f t="shared" si="1"/>
        <v>1</v>
      </c>
    </row>
    <row r="40" spans="2:11" ht="15.75" thickBot="1" x14ac:dyDescent="0.3">
      <c r="B40" s="44" t="s">
        <v>222</v>
      </c>
      <c r="C40" s="45">
        <f>SUM(COUNTIF('Winner List Doubles Open Era'!$F$4:$F$56,B40),COUNTIF('Winner List Doubles Open Era'!$I$4:$I$56,B40))</f>
        <v>2</v>
      </c>
      <c r="D40" s="45">
        <f>SUM(COUNTIF('Winner List Doubles Open Era'!$L$4:$L$56,B40),COUNTIF('Winner List Doubles Open Era'!$O$4:$O$56,B40))</f>
        <v>1</v>
      </c>
      <c r="E40" s="45">
        <f>SUM(COUNTIF('Winner List Doubles Open Era'!$R$4:$R$56,B40),COUNTIF('Winner List Doubles Open Era'!$U$4:$U$56,B40))</f>
        <v>0</v>
      </c>
      <c r="F40" s="45">
        <f>SUM(COUNTIF('Winner List Doubles Open Era'!$X$4:$X$56,B40),COUNTIF('Winner List Doubles Open Era'!$AA$4:$AA$56,B40))</f>
        <v>2</v>
      </c>
      <c r="G40" s="45">
        <f t="shared" si="0"/>
        <v>5</v>
      </c>
      <c r="H40" s="45">
        <f>SUM(COUNTIF('Winner List ATP Finals Doubles'!$D$2:$D$51,B40),COUNTIF('Winner List ATP Finals Doubles'!$G$2:$G$51,B40))</f>
        <v>0</v>
      </c>
      <c r="I40" s="45">
        <f>COUNTIF('Winner List Davis Cup'!$C$2:$C$108,B40)</f>
        <v>0</v>
      </c>
      <c r="J40" s="49">
        <f>COUNTIF('Winner List Davis Cup'!$E$2:$E$108,B40)</f>
        <v>0</v>
      </c>
      <c r="K40" s="46">
        <f t="shared" si="1"/>
        <v>5</v>
      </c>
    </row>
  </sheetData>
  <sheetProtection algorithmName="SHA-512" hashValue="t03crujLecQVBWs50/eiJSfs/ewcxN7zQnSFYus9EYZ8tZkSibvmibIL+x3F9gl+2rtDx2pX8XRp2S8LqjQsDQ==" saltValue="HUc9Kx0A03LK2ZiE54lgyg==" spinCount="100000" sheet="1" objects="1" scenarios="1" sort="0" autoFilter="0"/>
  <autoFilter ref="B2:K2" xr:uid="{96D97720-D79C-4BCF-8A1E-098FA671D07C}">
    <sortState xmlns:xlrd2="http://schemas.microsoft.com/office/spreadsheetml/2017/richdata2" ref="B3:K40">
      <sortCondition ref="B2"/>
    </sortState>
  </autoFilter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48917-DE48-42AD-944A-1395B6C8D238}">
  <sheetPr>
    <tabColor theme="9" tint="0.59999389629810485"/>
  </sheetPr>
  <dimension ref="A1:E52"/>
  <sheetViews>
    <sheetView workbookViewId="0"/>
  </sheetViews>
  <sheetFormatPr baseColWidth="10" defaultRowHeight="15" x14ac:dyDescent="0.25"/>
  <sheetData>
    <row r="1" spans="1:5" ht="54" customHeight="1" x14ac:dyDescent="0.25">
      <c r="A1" s="8">
        <v>1968</v>
      </c>
      <c r="B1" t="s">
        <v>70</v>
      </c>
      <c r="C1" t="s">
        <v>156</v>
      </c>
      <c r="D1" t="s">
        <v>74</v>
      </c>
      <c r="E1" t="s">
        <v>156</v>
      </c>
    </row>
    <row r="2" spans="1:5" x14ac:dyDescent="0.25">
      <c r="A2" s="8">
        <v>1969</v>
      </c>
      <c r="B2" t="s">
        <v>66</v>
      </c>
      <c r="C2" t="s">
        <v>156</v>
      </c>
      <c r="D2" t="s">
        <v>62</v>
      </c>
      <c r="E2" t="s">
        <v>156</v>
      </c>
    </row>
    <row r="3" spans="1:5" x14ac:dyDescent="0.25">
      <c r="A3" s="8">
        <v>1970</v>
      </c>
      <c r="B3" t="s">
        <v>159</v>
      </c>
      <c r="C3" t="s">
        <v>160</v>
      </c>
      <c r="D3" t="s">
        <v>213</v>
      </c>
      <c r="E3" t="s">
        <v>160</v>
      </c>
    </row>
    <row r="4" spans="1:5" x14ac:dyDescent="0.25">
      <c r="A4" s="8">
        <v>1971</v>
      </c>
      <c r="B4" t="s">
        <v>81</v>
      </c>
      <c r="C4" t="s">
        <v>158</v>
      </c>
      <c r="D4" t="s">
        <v>82</v>
      </c>
      <c r="E4" t="s">
        <v>158</v>
      </c>
    </row>
    <row r="5" spans="1:5" x14ac:dyDescent="0.25">
      <c r="A5" s="8">
        <v>1972</v>
      </c>
      <c r="B5" t="s">
        <v>84</v>
      </c>
      <c r="C5" t="s">
        <v>157</v>
      </c>
      <c r="D5" t="s">
        <v>85</v>
      </c>
      <c r="E5" t="s">
        <v>157</v>
      </c>
    </row>
    <row r="6" spans="1:5" x14ac:dyDescent="0.25">
      <c r="A6" s="8">
        <v>1973</v>
      </c>
      <c r="B6" t="s">
        <v>66</v>
      </c>
      <c r="C6" t="s">
        <v>156</v>
      </c>
      <c r="D6" t="s">
        <v>86</v>
      </c>
      <c r="E6" t="s">
        <v>177</v>
      </c>
    </row>
    <row r="7" spans="1:5" x14ac:dyDescent="0.25">
      <c r="A7" s="8">
        <v>1974</v>
      </c>
      <c r="B7" t="s">
        <v>88</v>
      </c>
      <c r="C7" t="s">
        <v>156</v>
      </c>
      <c r="D7" t="s">
        <v>89</v>
      </c>
      <c r="E7" t="s">
        <v>230</v>
      </c>
    </row>
    <row r="8" spans="1:5" x14ac:dyDescent="0.25">
      <c r="A8" s="8">
        <v>1975</v>
      </c>
      <c r="B8" t="s">
        <v>90</v>
      </c>
      <c r="C8" t="s">
        <v>158</v>
      </c>
      <c r="D8" t="s">
        <v>162</v>
      </c>
      <c r="E8" t="s">
        <v>163</v>
      </c>
    </row>
    <row r="9" spans="1:5" x14ac:dyDescent="0.25">
      <c r="A9" s="8">
        <v>1976</v>
      </c>
      <c r="B9" t="s">
        <v>91</v>
      </c>
      <c r="C9" t="s">
        <v>158</v>
      </c>
      <c r="D9" t="s">
        <v>92</v>
      </c>
      <c r="E9" t="s">
        <v>158</v>
      </c>
    </row>
    <row r="10" spans="1:5" x14ac:dyDescent="0.25">
      <c r="A10" s="8">
        <v>1977</v>
      </c>
      <c r="B10" t="s">
        <v>90</v>
      </c>
      <c r="C10" t="s">
        <v>158</v>
      </c>
      <c r="D10" t="s">
        <v>162</v>
      </c>
      <c r="E10" t="s">
        <v>163</v>
      </c>
    </row>
    <row r="11" spans="1:5" x14ac:dyDescent="0.25">
      <c r="A11" s="8">
        <v>1978</v>
      </c>
      <c r="B11" t="s">
        <v>93</v>
      </c>
      <c r="C11" t="s">
        <v>158</v>
      </c>
      <c r="D11" t="s">
        <v>94</v>
      </c>
      <c r="E11" t="s">
        <v>158</v>
      </c>
    </row>
    <row r="12" spans="1:5" x14ac:dyDescent="0.25">
      <c r="A12" s="8">
        <v>1979</v>
      </c>
      <c r="B12" t="s">
        <v>93</v>
      </c>
      <c r="C12" t="s">
        <v>158</v>
      </c>
      <c r="D12" t="s">
        <v>96</v>
      </c>
      <c r="E12" t="s">
        <v>158</v>
      </c>
    </row>
    <row r="13" spans="1:5" x14ac:dyDescent="0.25">
      <c r="A13" s="8">
        <v>1980</v>
      </c>
      <c r="B13" t="s">
        <v>97</v>
      </c>
      <c r="C13" t="s">
        <v>158</v>
      </c>
      <c r="D13" t="s">
        <v>94</v>
      </c>
      <c r="E13" t="s">
        <v>158</v>
      </c>
    </row>
    <row r="14" spans="1:5" x14ac:dyDescent="0.25">
      <c r="A14" s="8">
        <v>1981</v>
      </c>
      <c r="B14" t="s">
        <v>166</v>
      </c>
      <c r="C14" t="s">
        <v>167</v>
      </c>
      <c r="D14" t="s">
        <v>168</v>
      </c>
      <c r="E14" t="s">
        <v>231</v>
      </c>
    </row>
    <row r="15" spans="1:5" x14ac:dyDescent="0.25">
      <c r="A15" s="8">
        <v>1982</v>
      </c>
      <c r="B15" t="s">
        <v>92</v>
      </c>
      <c r="C15" t="s">
        <v>158</v>
      </c>
      <c r="D15" t="s">
        <v>98</v>
      </c>
      <c r="E15" t="s">
        <v>158</v>
      </c>
    </row>
    <row r="16" spans="1:5" x14ac:dyDescent="0.25">
      <c r="A16" s="8">
        <v>1983</v>
      </c>
      <c r="B16" t="s">
        <v>174</v>
      </c>
      <c r="C16" t="s">
        <v>171</v>
      </c>
      <c r="D16" t="s">
        <v>214</v>
      </c>
      <c r="E16" t="s">
        <v>171</v>
      </c>
    </row>
    <row r="17" spans="1:5" x14ac:dyDescent="0.25">
      <c r="A17" s="8">
        <v>1984</v>
      </c>
      <c r="B17" t="s">
        <v>100</v>
      </c>
      <c r="C17" t="s">
        <v>185</v>
      </c>
      <c r="D17" t="s">
        <v>101</v>
      </c>
      <c r="E17" t="s">
        <v>185</v>
      </c>
    </row>
    <row r="18" spans="1:5" x14ac:dyDescent="0.25">
      <c r="A18" s="8">
        <v>1985</v>
      </c>
      <c r="B18" t="s">
        <v>54</v>
      </c>
      <c r="C18" t="s">
        <v>156</v>
      </c>
      <c r="D18" t="s">
        <v>55</v>
      </c>
      <c r="E18" t="s">
        <v>156</v>
      </c>
    </row>
    <row r="19" spans="1:5" x14ac:dyDescent="0.25">
      <c r="A19" s="8">
        <v>1986</v>
      </c>
      <c r="B19" t="s">
        <v>45</v>
      </c>
      <c r="C19" t="s">
        <v>156</v>
      </c>
      <c r="D19" t="s">
        <v>215</v>
      </c>
      <c r="E19" t="s">
        <v>227</v>
      </c>
    </row>
    <row r="20" spans="1:5" x14ac:dyDescent="0.25">
      <c r="A20" s="8">
        <v>1987</v>
      </c>
      <c r="B20" t="s">
        <v>174</v>
      </c>
      <c r="C20" t="s">
        <v>171</v>
      </c>
      <c r="D20" t="s">
        <v>104</v>
      </c>
      <c r="E20" t="s">
        <v>158</v>
      </c>
    </row>
    <row r="21" spans="1:5" x14ac:dyDescent="0.25">
      <c r="A21" s="8">
        <v>1988</v>
      </c>
      <c r="B21" t="s">
        <v>208</v>
      </c>
      <c r="C21" t="s">
        <v>220</v>
      </c>
      <c r="D21" t="s">
        <v>216</v>
      </c>
      <c r="E21" t="s">
        <v>221</v>
      </c>
    </row>
    <row r="22" spans="1:5" x14ac:dyDescent="0.25">
      <c r="A22" s="8">
        <v>1989</v>
      </c>
      <c r="B22" t="s">
        <v>108</v>
      </c>
      <c r="C22" t="s">
        <v>158</v>
      </c>
      <c r="D22" t="s">
        <v>109</v>
      </c>
      <c r="E22" t="s">
        <v>158</v>
      </c>
    </row>
    <row r="23" spans="1:5" x14ac:dyDescent="0.25">
      <c r="A23" s="8">
        <v>1990</v>
      </c>
      <c r="B23" t="s">
        <v>110</v>
      </c>
      <c r="C23" t="s">
        <v>221</v>
      </c>
      <c r="D23" t="s">
        <v>216</v>
      </c>
      <c r="E23" t="s">
        <v>221</v>
      </c>
    </row>
    <row r="24" spans="1:5" x14ac:dyDescent="0.25">
      <c r="A24" s="8">
        <v>1991</v>
      </c>
      <c r="B24" t="s">
        <v>45</v>
      </c>
      <c r="C24" t="s">
        <v>156</v>
      </c>
      <c r="D24" t="s">
        <v>174</v>
      </c>
      <c r="E24" t="s">
        <v>171</v>
      </c>
    </row>
    <row r="25" spans="1:5" x14ac:dyDescent="0.25">
      <c r="A25" s="8">
        <v>1992</v>
      </c>
      <c r="B25" t="s">
        <v>113</v>
      </c>
      <c r="C25" t="s">
        <v>167</v>
      </c>
      <c r="D25" t="s">
        <v>114</v>
      </c>
      <c r="E25" t="s">
        <v>167</v>
      </c>
    </row>
    <row r="26" spans="1:5" x14ac:dyDescent="0.25">
      <c r="A26" s="8">
        <v>1993</v>
      </c>
      <c r="B26" t="s">
        <v>115</v>
      </c>
      <c r="C26" t="s">
        <v>158</v>
      </c>
      <c r="D26" t="s">
        <v>116</v>
      </c>
      <c r="E26" t="s">
        <v>158</v>
      </c>
    </row>
    <row r="27" spans="1:5" x14ac:dyDescent="0.25">
      <c r="A27" s="8">
        <v>1994</v>
      </c>
      <c r="B27" t="s">
        <v>117</v>
      </c>
      <c r="C27" t="s">
        <v>222</v>
      </c>
      <c r="D27" t="s">
        <v>118</v>
      </c>
      <c r="E27" t="s">
        <v>158</v>
      </c>
    </row>
    <row r="28" spans="1:5" x14ac:dyDescent="0.25">
      <c r="A28" s="8">
        <v>1995</v>
      </c>
      <c r="B28" t="s">
        <v>121</v>
      </c>
      <c r="C28" t="s">
        <v>177</v>
      </c>
      <c r="D28" t="s">
        <v>122</v>
      </c>
      <c r="E28" t="s">
        <v>177</v>
      </c>
    </row>
    <row r="29" spans="1:5" x14ac:dyDescent="0.25">
      <c r="A29" s="8">
        <v>1996</v>
      </c>
      <c r="B29" t="s">
        <v>123</v>
      </c>
      <c r="C29" t="s">
        <v>223</v>
      </c>
      <c r="D29" t="s">
        <v>124</v>
      </c>
      <c r="E29" t="s">
        <v>227</v>
      </c>
    </row>
    <row r="30" spans="1:5" x14ac:dyDescent="0.25">
      <c r="A30" s="8">
        <v>1997</v>
      </c>
      <c r="B30" t="s">
        <v>123</v>
      </c>
      <c r="C30" t="s">
        <v>223</v>
      </c>
      <c r="D30" t="s">
        <v>124</v>
      </c>
      <c r="E30" t="s">
        <v>227</v>
      </c>
    </row>
    <row r="31" spans="1:5" x14ac:dyDescent="0.25">
      <c r="A31" s="8">
        <v>1998</v>
      </c>
      <c r="B31" t="s">
        <v>121</v>
      </c>
      <c r="C31" t="s">
        <v>177</v>
      </c>
      <c r="D31" t="s">
        <v>122</v>
      </c>
      <c r="E31" t="s">
        <v>177</v>
      </c>
    </row>
    <row r="32" spans="1:5" x14ac:dyDescent="0.25">
      <c r="A32" s="8">
        <v>1999</v>
      </c>
      <c r="B32" t="s">
        <v>127</v>
      </c>
      <c r="C32" t="s">
        <v>179</v>
      </c>
      <c r="D32" t="s">
        <v>128</v>
      </c>
      <c r="E32" t="s">
        <v>179</v>
      </c>
    </row>
    <row r="33" spans="1:5" x14ac:dyDescent="0.25">
      <c r="A33" s="8">
        <v>2000</v>
      </c>
      <c r="B33" t="s">
        <v>209</v>
      </c>
      <c r="C33" t="s">
        <v>156</v>
      </c>
      <c r="D33" t="s">
        <v>32</v>
      </c>
      <c r="E33" t="s">
        <v>156</v>
      </c>
    </row>
    <row r="34" spans="1:5" x14ac:dyDescent="0.25">
      <c r="A34" s="8">
        <v>2001</v>
      </c>
      <c r="B34" t="s">
        <v>127</v>
      </c>
      <c r="C34" t="s">
        <v>179</v>
      </c>
      <c r="D34" t="s">
        <v>128</v>
      </c>
      <c r="E34" t="s">
        <v>179</v>
      </c>
    </row>
    <row r="35" spans="1:5" x14ac:dyDescent="0.25">
      <c r="A35" s="8">
        <v>2002</v>
      </c>
      <c r="B35" t="s">
        <v>122</v>
      </c>
      <c r="C35" t="s">
        <v>177</v>
      </c>
      <c r="D35" t="s">
        <v>217</v>
      </c>
      <c r="E35" t="s">
        <v>223</v>
      </c>
    </row>
    <row r="36" spans="1:5" x14ac:dyDescent="0.25">
      <c r="A36" s="8">
        <v>2003</v>
      </c>
      <c r="B36" t="s">
        <v>130</v>
      </c>
      <c r="C36" t="s">
        <v>158</v>
      </c>
      <c r="D36" t="s">
        <v>131</v>
      </c>
      <c r="E36" t="s">
        <v>158</v>
      </c>
    </row>
    <row r="37" spans="1:5" x14ac:dyDescent="0.25">
      <c r="A37" s="8">
        <v>2004</v>
      </c>
      <c r="B37" t="s">
        <v>132</v>
      </c>
      <c r="C37" t="s">
        <v>224</v>
      </c>
      <c r="D37" t="s">
        <v>133</v>
      </c>
      <c r="E37" t="s">
        <v>224</v>
      </c>
    </row>
    <row r="38" spans="1:5" x14ac:dyDescent="0.25">
      <c r="A38" s="8">
        <v>2005</v>
      </c>
      <c r="B38" t="s">
        <v>120</v>
      </c>
      <c r="C38" t="s">
        <v>171</v>
      </c>
      <c r="D38" t="s">
        <v>136</v>
      </c>
      <c r="E38" t="s">
        <v>228</v>
      </c>
    </row>
    <row r="39" spans="1:5" x14ac:dyDescent="0.25">
      <c r="A39" s="8">
        <v>2006</v>
      </c>
      <c r="B39" t="s">
        <v>120</v>
      </c>
      <c r="C39" t="s">
        <v>171</v>
      </c>
      <c r="D39" t="s">
        <v>136</v>
      </c>
      <c r="E39" t="s">
        <v>228</v>
      </c>
    </row>
    <row r="40" spans="1:5" x14ac:dyDescent="0.25">
      <c r="A40" s="8">
        <v>2007</v>
      </c>
      <c r="B40" t="s">
        <v>125</v>
      </c>
      <c r="C40" t="s">
        <v>225</v>
      </c>
      <c r="D40" t="s">
        <v>126</v>
      </c>
      <c r="E40" t="s">
        <v>187</v>
      </c>
    </row>
    <row r="41" spans="1:5" x14ac:dyDescent="0.25">
      <c r="A41" s="8">
        <v>2008</v>
      </c>
      <c r="B41" t="s">
        <v>138</v>
      </c>
      <c r="C41" t="s">
        <v>226</v>
      </c>
      <c r="D41" t="s">
        <v>139</v>
      </c>
      <c r="E41" t="s">
        <v>232</v>
      </c>
    </row>
    <row r="42" spans="1:5" x14ac:dyDescent="0.25">
      <c r="A42" s="8">
        <v>2009</v>
      </c>
      <c r="B42" t="s">
        <v>210</v>
      </c>
      <c r="C42" t="s">
        <v>227</v>
      </c>
      <c r="D42" t="s">
        <v>128</v>
      </c>
      <c r="E42" t="s">
        <v>179</v>
      </c>
    </row>
    <row r="43" spans="1:5" x14ac:dyDescent="0.25">
      <c r="A43" s="8">
        <v>2010</v>
      </c>
      <c r="B43" t="s">
        <v>126</v>
      </c>
      <c r="C43" t="s">
        <v>187</v>
      </c>
      <c r="D43" t="s">
        <v>188</v>
      </c>
      <c r="E43" t="s">
        <v>189</v>
      </c>
    </row>
    <row r="44" spans="1:5" x14ac:dyDescent="0.25">
      <c r="A44" s="8">
        <v>2011</v>
      </c>
      <c r="B44" t="s">
        <v>136</v>
      </c>
      <c r="C44" t="s">
        <v>228</v>
      </c>
      <c r="D44" t="s">
        <v>126</v>
      </c>
      <c r="E44" t="s">
        <v>187</v>
      </c>
    </row>
    <row r="45" spans="1:5" x14ac:dyDescent="0.25">
      <c r="A45" s="8">
        <v>2012</v>
      </c>
      <c r="B45" t="s">
        <v>136</v>
      </c>
      <c r="C45" t="s">
        <v>228</v>
      </c>
      <c r="D45" t="s">
        <v>126</v>
      </c>
      <c r="E45" t="s">
        <v>187</v>
      </c>
    </row>
    <row r="46" spans="1:5" x14ac:dyDescent="0.25">
      <c r="A46" s="8">
        <v>2013</v>
      </c>
      <c r="B46" t="s">
        <v>130</v>
      </c>
      <c r="C46" t="s">
        <v>158</v>
      </c>
      <c r="D46" t="s">
        <v>131</v>
      </c>
      <c r="E46" t="s">
        <v>158</v>
      </c>
    </row>
    <row r="47" spans="1:5" x14ac:dyDescent="0.25">
      <c r="A47" s="8">
        <v>2014</v>
      </c>
      <c r="B47" t="s">
        <v>144</v>
      </c>
      <c r="C47" t="s">
        <v>185</v>
      </c>
      <c r="D47" t="s">
        <v>218</v>
      </c>
      <c r="E47" t="s">
        <v>185</v>
      </c>
    </row>
    <row r="48" spans="1:5" x14ac:dyDescent="0.25">
      <c r="A48" s="8">
        <v>2015</v>
      </c>
      <c r="B48" t="s">
        <v>147</v>
      </c>
      <c r="C48" t="s">
        <v>229</v>
      </c>
      <c r="D48" t="s">
        <v>148</v>
      </c>
      <c r="E48" t="s">
        <v>204</v>
      </c>
    </row>
    <row r="49" spans="1:5" x14ac:dyDescent="0.25">
      <c r="A49" s="8">
        <v>2016</v>
      </c>
      <c r="B49" t="s">
        <v>211</v>
      </c>
      <c r="C49" t="s">
        <v>221</v>
      </c>
      <c r="D49" t="s">
        <v>219</v>
      </c>
      <c r="E49" t="s">
        <v>221</v>
      </c>
    </row>
    <row r="50" spans="1:5" x14ac:dyDescent="0.25">
      <c r="A50" s="8">
        <v>2017</v>
      </c>
      <c r="B50" t="s">
        <v>149</v>
      </c>
      <c r="C50" t="s">
        <v>158</v>
      </c>
      <c r="D50" t="s">
        <v>150</v>
      </c>
      <c r="E50" t="s">
        <v>230</v>
      </c>
    </row>
    <row r="51" spans="1:5" x14ac:dyDescent="0.25">
      <c r="A51" s="8">
        <v>2018</v>
      </c>
      <c r="B51" t="s">
        <v>212</v>
      </c>
      <c r="C51" t="s">
        <v>185</v>
      </c>
      <c r="D51" t="s">
        <v>143</v>
      </c>
      <c r="E51" t="s">
        <v>185</v>
      </c>
    </row>
    <row r="52" spans="1:5" x14ac:dyDescent="0.25">
      <c r="A52" s="8">
        <v>2019</v>
      </c>
      <c r="B52" t="s">
        <v>152</v>
      </c>
      <c r="C52" t="s">
        <v>176</v>
      </c>
      <c r="D52" t="s">
        <v>153</v>
      </c>
      <c r="E52" t="s">
        <v>176</v>
      </c>
    </row>
  </sheetData>
  <sheetProtection algorithmName="SHA-512" hashValue="jI8hnr/ldGOW2hXqiikDF96ui3z1Kfdaei2qh3PENUV926xEaBeUWVZCJIrIKLAqTT6wRh58Qpe314EOPt5A8Q==" saltValue="4LvosHtRfOvZTwMYbeTcsA==" spinCount="100000" sheet="1" objects="1" scenarios="1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EBBF0-9D53-4C24-8B85-CB1448C88E24}">
  <sheetPr>
    <tabColor theme="9" tint="0.59999389629810485"/>
  </sheetPr>
  <dimension ref="A1:E53"/>
  <sheetViews>
    <sheetView workbookViewId="0">
      <selection activeCell="A54" sqref="A54"/>
    </sheetView>
  </sheetViews>
  <sheetFormatPr baseColWidth="10" defaultRowHeight="15" x14ac:dyDescent="0.25"/>
  <sheetData>
    <row r="1" spans="1:5" x14ac:dyDescent="0.25">
      <c r="A1" s="7" t="s">
        <v>0</v>
      </c>
      <c r="B1" s="7" t="s">
        <v>2</v>
      </c>
      <c r="C1" s="7" t="s">
        <v>3</v>
      </c>
      <c r="D1" s="7" t="s">
        <v>4</v>
      </c>
      <c r="E1" s="7" t="s">
        <v>3</v>
      </c>
    </row>
    <row r="2" spans="1:5" ht="30" x14ac:dyDescent="0.25">
      <c r="A2" s="3">
        <v>1968</v>
      </c>
      <c r="B2" s="8" t="s">
        <v>66</v>
      </c>
      <c r="C2" s="8" t="s">
        <v>156</v>
      </c>
      <c r="D2" s="8" t="s">
        <v>62</v>
      </c>
      <c r="E2" s="8" t="s">
        <v>156</v>
      </c>
    </row>
    <row r="3" spans="1:5" ht="30" x14ac:dyDescent="0.25">
      <c r="A3" s="3">
        <v>1969</v>
      </c>
      <c r="B3" s="8" t="s">
        <v>66</v>
      </c>
      <c r="C3" s="8" t="s">
        <v>156</v>
      </c>
      <c r="D3" s="8" t="s">
        <v>62</v>
      </c>
      <c r="E3" s="8" t="s">
        <v>156</v>
      </c>
    </row>
    <row r="4" spans="1:5" ht="30" x14ac:dyDescent="0.25">
      <c r="A4" s="3">
        <v>1970</v>
      </c>
      <c r="B4" s="8" t="s">
        <v>66</v>
      </c>
      <c r="C4" s="8" t="s">
        <v>156</v>
      </c>
      <c r="D4" s="8" t="s">
        <v>62</v>
      </c>
      <c r="E4" s="8" t="s">
        <v>156</v>
      </c>
    </row>
    <row r="5" spans="1:5" ht="30" x14ac:dyDescent="0.25">
      <c r="A5" s="3">
        <v>1971</v>
      </c>
      <c r="B5" s="8" t="s">
        <v>5</v>
      </c>
      <c r="C5" s="8" t="s">
        <v>156</v>
      </c>
      <c r="D5" s="8" t="s">
        <v>6</v>
      </c>
      <c r="E5" s="8" t="s">
        <v>156</v>
      </c>
    </row>
    <row r="6" spans="1:5" ht="30" x14ac:dyDescent="0.25">
      <c r="A6" s="3">
        <v>1972</v>
      </c>
      <c r="B6" s="8" t="s">
        <v>84</v>
      </c>
      <c r="C6" s="8" t="s">
        <v>157</v>
      </c>
      <c r="D6" s="8" t="s">
        <v>85</v>
      </c>
      <c r="E6" s="8" t="s">
        <v>157</v>
      </c>
    </row>
    <row r="7" spans="1:5" ht="30" x14ac:dyDescent="0.25">
      <c r="A7" s="3">
        <v>1973</v>
      </c>
      <c r="B7" s="8" t="s">
        <v>87</v>
      </c>
      <c r="C7" s="8" t="s">
        <v>158</v>
      </c>
      <c r="D7" s="8" t="s">
        <v>159</v>
      </c>
      <c r="E7" s="8" t="s">
        <v>160</v>
      </c>
    </row>
    <row r="8" spans="1:5" ht="30" x14ac:dyDescent="0.25">
      <c r="A8" s="3">
        <v>1974</v>
      </c>
      <c r="B8" s="8" t="s">
        <v>66</v>
      </c>
      <c r="C8" s="8" t="s">
        <v>156</v>
      </c>
      <c r="D8" s="8" t="s">
        <v>62</v>
      </c>
      <c r="E8" s="8" t="s">
        <v>156</v>
      </c>
    </row>
    <row r="9" spans="1:5" ht="30" x14ac:dyDescent="0.25">
      <c r="A9" s="3">
        <v>1975</v>
      </c>
      <c r="B9" s="8" t="s">
        <v>161</v>
      </c>
      <c r="C9" s="8" t="s">
        <v>158</v>
      </c>
      <c r="D9" s="8" t="s">
        <v>96</v>
      </c>
      <c r="E9" s="8" t="s">
        <v>158</v>
      </c>
    </row>
    <row r="10" spans="1:5" ht="30" x14ac:dyDescent="0.25">
      <c r="A10" s="3">
        <v>1976</v>
      </c>
      <c r="B10" s="8" t="s">
        <v>90</v>
      </c>
      <c r="C10" s="8" t="s">
        <v>158</v>
      </c>
      <c r="D10" s="8" t="s">
        <v>162</v>
      </c>
      <c r="E10" s="8" t="s">
        <v>163</v>
      </c>
    </row>
    <row r="11" spans="1:5" ht="30" x14ac:dyDescent="0.25">
      <c r="A11" s="3">
        <v>1977</v>
      </c>
      <c r="B11" s="8" t="s">
        <v>67</v>
      </c>
      <c r="C11" s="8" t="s">
        <v>156</v>
      </c>
      <c r="D11" s="8" t="s">
        <v>68</v>
      </c>
      <c r="E11" s="8" t="s">
        <v>156</v>
      </c>
    </row>
    <row r="12" spans="1:5" ht="30" x14ac:dyDescent="0.25">
      <c r="A12" s="3">
        <v>1978</v>
      </c>
      <c r="B12" s="8" t="s">
        <v>84</v>
      </c>
      <c r="C12" s="8" t="s">
        <v>157</v>
      </c>
      <c r="D12" s="8" t="s">
        <v>85</v>
      </c>
      <c r="E12" s="8" t="s">
        <v>157</v>
      </c>
    </row>
    <row r="13" spans="1:5" ht="30" x14ac:dyDescent="0.25">
      <c r="A13" s="3">
        <v>1979</v>
      </c>
      <c r="B13" s="8" t="s">
        <v>164</v>
      </c>
      <c r="C13" s="8" t="s">
        <v>158</v>
      </c>
      <c r="D13" s="8" t="s">
        <v>165</v>
      </c>
      <c r="E13" s="8" t="s">
        <v>158</v>
      </c>
    </row>
    <row r="14" spans="1:5" ht="30" x14ac:dyDescent="0.25">
      <c r="A14" s="3">
        <v>1980</v>
      </c>
      <c r="B14" s="8" t="s">
        <v>59</v>
      </c>
      <c r="C14" s="8" t="s">
        <v>156</v>
      </c>
      <c r="D14" s="8" t="s">
        <v>57</v>
      </c>
      <c r="E14" s="8" t="s">
        <v>156</v>
      </c>
    </row>
    <row r="15" spans="1:5" ht="30" x14ac:dyDescent="0.25">
      <c r="A15" s="3">
        <v>1981</v>
      </c>
      <c r="B15" s="8" t="s">
        <v>164</v>
      </c>
      <c r="C15" s="8" t="s">
        <v>158</v>
      </c>
      <c r="D15" s="8" t="s">
        <v>165</v>
      </c>
      <c r="E15" s="8" t="s">
        <v>158</v>
      </c>
    </row>
    <row r="16" spans="1:5" ht="30" x14ac:dyDescent="0.25">
      <c r="A16" s="3">
        <v>1982</v>
      </c>
      <c r="B16" s="8" t="s">
        <v>59</v>
      </c>
      <c r="C16" s="8" t="s">
        <v>156</v>
      </c>
      <c r="D16" s="8" t="s">
        <v>57</v>
      </c>
      <c r="E16" s="8" t="s">
        <v>156</v>
      </c>
    </row>
    <row r="17" spans="1:5" ht="30" x14ac:dyDescent="0.25">
      <c r="A17" s="3">
        <v>1983</v>
      </c>
      <c r="B17" s="8" t="s">
        <v>164</v>
      </c>
      <c r="C17" s="8" t="s">
        <v>158</v>
      </c>
      <c r="D17" s="8" t="s">
        <v>165</v>
      </c>
      <c r="E17" s="8" t="s">
        <v>158</v>
      </c>
    </row>
    <row r="18" spans="1:5" ht="30" x14ac:dyDescent="0.25">
      <c r="A18" s="3">
        <v>1984</v>
      </c>
      <c r="B18" s="8" t="s">
        <v>164</v>
      </c>
      <c r="C18" s="8" t="s">
        <v>158</v>
      </c>
      <c r="D18" s="8" t="s">
        <v>165</v>
      </c>
      <c r="E18" s="8" t="s">
        <v>158</v>
      </c>
    </row>
    <row r="19" spans="1:5" ht="30" x14ac:dyDescent="0.25">
      <c r="A19" s="3">
        <v>1985</v>
      </c>
      <c r="B19" s="8" t="s">
        <v>166</v>
      </c>
      <c r="C19" s="8" t="s">
        <v>167</v>
      </c>
      <c r="D19" s="8" t="s">
        <v>168</v>
      </c>
      <c r="E19" s="8" t="s">
        <v>169</v>
      </c>
    </row>
    <row r="20" spans="1:5" ht="30" x14ac:dyDescent="0.25">
      <c r="A20" s="3">
        <v>1986</v>
      </c>
      <c r="B20" s="8" t="s">
        <v>170</v>
      </c>
      <c r="C20" s="8" t="s">
        <v>171</v>
      </c>
      <c r="D20" s="8" t="s">
        <v>172</v>
      </c>
      <c r="E20" s="8" t="s">
        <v>171</v>
      </c>
    </row>
    <row r="21" spans="1:5" ht="30" x14ac:dyDescent="0.25">
      <c r="A21" s="3">
        <v>1987</v>
      </c>
      <c r="B21" s="8" t="s">
        <v>173</v>
      </c>
      <c r="C21" s="8" t="s">
        <v>158</v>
      </c>
      <c r="D21" s="8" t="s">
        <v>104</v>
      </c>
      <c r="E21" s="8" t="s">
        <v>158</v>
      </c>
    </row>
    <row r="22" spans="1:5" ht="30" x14ac:dyDescent="0.25">
      <c r="A22" s="3">
        <v>1988</v>
      </c>
      <c r="B22" s="8" t="s">
        <v>173</v>
      </c>
      <c r="C22" s="8" t="s">
        <v>158</v>
      </c>
      <c r="D22" s="8" t="s">
        <v>104</v>
      </c>
      <c r="E22" s="8" t="s">
        <v>158</v>
      </c>
    </row>
    <row r="23" spans="1:5" ht="30" x14ac:dyDescent="0.25">
      <c r="A23" s="3">
        <v>1989</v>
      </c>
      <c r="B23" s="8" t="s">
        <v>45</v>
      </c>
      <c r="C23" s="8" t="s">
        <v>156</v>
      </c>
      <c r="D23" s="8" t="s">
        <v>174</v>
      </c>
      <c r="E23" s="8" t="s">
        <v>171</v>
      </c>
    </row>
    <row r="24" spans="1:5" x14ac:dyDescent="0.25">
      <c r="A24" s="3">
        <v>1990</v>
      </c>
      <c r="B24" s="8" t="s">
        <v>111</v>
      </c>
      <c r="C24" s="8" t="s">
        <v>158</v>
      </c>
      <c r="D24" s="8" t="s">
        <v>112</v>
      </c>
      <c r="E24" s="8" t="s">
        <v>158</v>
      </c>
    </row>
    <row r="25" spans="1:5" ht="30" x14ac:dyDescent="0.25">
      <c r="A25" s="3">
        <v>1991</v>
      </c>
      <c r="B25" s="8" t="s">
        <v>45</v>
      </c>
      <c r="C25" s="8" t="s">
        <v>156</v>
      </c>
      <c r="D25" s="8" t="s">
        <v>174</v>
      </c>
      <c r="E25" s="8" t="s">
        <v>171</v>
      </c>
    </row>
    <row r="26" spans="1:5" ht="30" x14ac:dyDescent="0.25">
      <c r="A26" s="3">
        <v>1992</v>
      </c>
      <c r="B26" s="8" t="s">
        <v>165</v>
      </c>
      <c r="C26" s="8" t="s">
        <v>158</v>
      </c>
      <c r="D26" s="8" t="s">
        <v>175</v>
      </c>
      <c r="E26" s="8" t="s">
        <v>176</v>
      </c>
    </row>
    <row r="27" spans="1:5" ht="45" x14ac:dyDescent="0.25">
      <c r="A27" s="3">
        <v>1993</v>
      </c>
      <c r="B27" s="8" t="s">
        <v>32</v>
      </c>
      <c r="C27" s="8" t="s">
        <v>156</v>
      </c>
      <c r="D27" s="8" t="s">
        <v>37</v>
      </c>
      <c r="E27" s="8" t="s">
        <v>156</v>
      </c>
    </row>
    <row r="28" spans="1:5" ht="45" x14ac:dyDescent="0.25">
      <c r="A28" s="3">
        <v>1994</v>
      </c>
      <c r="B28" s="8" t="s">
        <v>32</v>
      </c>
      <c r="C28" s="8" t="s">
        <v>156</v>
      </c>
      <c r="D28" s="8" t="s">
        <v>37</v>
      </c>
      <c r="E28" s="8" t="s">
        <v>156</v>
      </c>
    </row>
    <row r="29" spans="1:5" ht="45" x14ac:dyDescent="0.25">
      <c r="A29" s="3">
        <v>1995</v>
      </c>
      <c r="B29" s="8" t="s">
        <v>32</v>
      </c>
      <c r="C29" s="8" t="s">
        <v>156</v>
      </c>
      <c r="D29" s="8" t="s">
        <v>37</v>
      </c>
      <c r="E29" s="8" t="s">
        <v>156</v>
      </c>
    </row>
    <row r="30" spans="1:5" ht="45" x14ac:dyDescent="0.25">
      <c r="A30" s="3">
        <v>1996</v>
      </c>
      <c r="B30" s="8" t="s">
        <v>32</v>
      </c>
      <c r="C30" s="8" t="s">
        <v>156</v>
      </c>
      <c r="D30" s="8" t="s">
        <v>37</v>
      </c>
      <c r="E30" s="8" t="s">
        <v>156</v>
      </c>
    </row>
    <row r="31" spans="1:5" ht="45" x14ac:dyDescent="0.25">
      <c r="A31" s="3">
        <v>1997</v>
      </c>
      <c r="B31" s="8" t="s">
        <v>32</v>
      </c>
      <c r="C31" s="8" t="s">
        <v>156</v>
      </c>
      <c r="D31" s="8" t="s">
        <v>37</v>
      </c>
      <c r="E31" s="8" t="s">
        <v>156</v>
      </c>
    </row>
    <row r="32" spans="1:5" ht="30" x14ac:dyDescent="0.25">
      <c r="A32" s="3">
        <v>1998</v>
      </c>
      <c r="B32" s="8" t="s">
        <v>121</v>
      </c>
      <c r="C32" s="8" t="s">
        <v>177</v>
      </c>
      <c r="D32" s="8" t="s">
        <v>122</v>
      </c>
      <c r="E32" s="8" t="s">
        <v>177</v>
      </c>
    </row>
    <row r="33" spans="1:5" ht="30" x14ac:dyDescent="0.25">
      <c r="A33" s="3">
        <v>1999</v>
      </c>
      <c r="B33" s="8" t="s">
        <v>178</v>
      </c>
      <c r="C33" s="8" t="s">
        <v>179</v>
      </c>
      <c r="D33" s="8" t="s">
        <v>128</v>
      </c>
      <c r="E33" s="8" t="s">
        <v>179</v>
      </c>
    </row>
    <row r="34" spans="1:5" ht="45" x14ac:dyDescent="0.25">
      <c r="A34" s="3">
        <v>2000</v>
      </c>
      <c r="B34" s="8" t="s">
        <v>32</v>
      </c>
      <c r="C34" s="8" t="s">
        <v>156</v>
      </c>
      <c r="D34" s="8" t="s">
        <v>37</v>
      </c>
      <c r="E34" s="8" t="s">
        <v>156</v>
      </c>
    </row>
    <row r="35" spans="1:5" ht="30" x14ac:dyDescent="0.25">
      <c r="A35" s="3">
        <v>2001</v>
      </c>
      <c r="B35" s="8" t="s">
        <v>180</v>
      </c>
      <c r="C35" s="8" t="s">
        <v>158</v>
      </c>
      <c r="D35" s="8" t="s">
        <v>181</v>
      </c>
      <c r="E35" s="8" t="s">
        <v>158</v>
      </c>
    </row>
    <row r="36" spans="1:5" ht="45" x14ac:dyDescent="0.25">
      <c r="A36" s="3">
        <v>2002</v>
      </c>
      <c r="B36" s="8" t="s">
        <v>182</v>
      </c>
      <c r="C36" s="8" t="s">
        <v>171</v>
      </c>
      <c r="D36" s="8" t="s">
        <v>32</v>
      </c>
      <c r="E36" s="8" t="s">
        <v>156</v>
      </c>
    </row>
    <row r="37" spans="1:5" ht="45" x14ac:dyDescent="0.25">
      <c r="A37" s="3">
        <v>2003</v>
      </c>
      <c r="B37" s="8" t="s">
        <v>182</v>
      </c>
      <c r="C37" s="8" t="s">
        <v>171</v>
      </c>
      <c r="D37" s="8" t="s">
        <v>32</v>
      </c>
      <c r="E37" s="8" t="s">
        <v>156</v>
      </c>
    </row>
    <row r="38" spans="1:5" ht="45" x14ac:dyDescent="0.25">
      <c r="A38" s="3">
        <v>2004</v>
      </c>
      <c r="B38" s="8" t="s">
        <v>182</v>
      </c>
      <c r="C38" s="8" t="s">
        <v>171</v>
      </c>
      <c r="D38" s="8" t="s">
        <v>32</v>
      </c>
      <c r="E38" s="8" t="s">
        <v>156</v>
      </c>
    </row>
    <row r="39" spans="1:5" ht="30" x14ac:dyDescent="0.25">
      <c r="A39" s="3">
        <v>2005</v>
      </c>
      <c r="B39" s="8" t="s">
        <v>183</v>
      </c>
      <c r="C39" s="8" t="s">
        <v>156</v>
      </c>
      <c r="D39" s="8" t="s">
        <v>141</v>
      </c>
      <c r="E39" s="8" t="s">
        <v>157</v>
      </c>
    </row>
    <row r="40" spans="1:5" x14ac:dyDescent="0.25">
      <c r="A40" s="3">
        <v>2006</v>
      </c>
      <c r="B40" s="8" t="s">
        <v>130</v>
      </c>
      <c r="C40" s="8" t="s">
        <v>158</v>
      </c>
      <c r="D40" s="8" t="s">
        <v>131</v>
      </c>
      <c r="E40" s="8" t="s">
        <v>158</v>
      </c>
    </row>
    <row r="41" spans="1:5" ht="30" x14ac:dyDescent="0.25">
      <c r="A41" s="3">
        <v>2007</v>
      </c>
      <c r="B41" s="8" t="s">
        <v>184</v>
      </c>
      <c r="C41" s="8" t="s">
        <v>185</v>
      </c>
      <c r="D41" s="8" t="s">
        <v>186</v>
      </c>
      <c r="E41" s="8" t="s">
        <v>185</v>
      </c>
    </row>
    <row r="42" spans="1:5" ht="30" x14ac:dyDescent="0.25">
      <c r="A42" s="3">
        <v>2008</v>
      </c>
      <c r="B42" s="8" t="s">
        <v>126</v>
      </c>
      <c r="C42" s="8" t="s">
        <v>187</v>
      </c>
      <c r="D42" s="8" t="s">
        <v>188</v>
      </c>
      <c r="E42" s="8" t="s">
        <v>189</v>
      </c>
    </row>
    <row r="43" spans="1:5" ht="30" x14ac:dyDescent="0.25">
      <c r="A43" s="3">
        <v>2009</v>
      </c>
      <c r="B43" s="8" t="s">
        <v>126</v>
      </c>
      <c r="C43" s="8" t="s">
        <v>187</v>
      </c>
      <c r="D43" s="8" t="s">
        <v>188</v>
      </c>
      <c r="E43" s="8" t="s">
        <v>189</v>
      </c>
    </row>
    <row r="44" spans="1:5" ht="30" x14ac:dyDescent="0.25">
      <c r="A44" s="3">
        <v>2010</v>
      </c>
      <c r="B44" s="8" t="s">
        <v>190</v>
      </c>
      <c r="C44" s="8" t="s">
        <v>191</v>
      </c>
      <c r="D44" s="8" t="s">
        <v>192</v>
      </c>
      <c r="E44" s="8" t="s">
        <v>176</v>
      </c>
    </row>
    <row r="45" spans="1:5" x14ac:dyDescent="0.25">
      <c r="A45" s="3">
        <v>2011</v>
      </c>
      <c r="B45" s="8" t="s">
        <v>130</v>
      </c>
      <c r="C45" s="8" t="s">
        <v>158</v>
      </c>
      <c r="D45" s="8" t="s">
        <v>131</v>
      </c>
      <c r="E45" s="8" t="s">
        <v>158</v>
      </c>
    </row>
    <row r="46" spans="1:5" ht="30" x14ac:dyDescent="0.25">
      <c r="A46" s="3">
        <v>2012</v>
      </c>
      <c r="B46" s="8" t="s">
        <v>193</v>
      </c>
      <c r="C46" s="8" t="s">
        <v>194</v>
      </c>
      <c r="D46" s="8" t="s">
        <v>195</v>
      </c>
      <c r="E46" s="8" t="s">
        <v>196</v>
      </c>
    </row>
    <row r="47" spans="1:5" x14ac:dyDescent="0.25">
      <c r="A47" s="3">
        <v>2013</v>
      </c>
      <c r="B47" s="8" t="s">
        <v>130</v>
      </c>
      <c r="C47" s="8" t="s">
        <v>158</v>
      </c>
      <c r="D47" s="8" t="s">
        <v>131</v>
      </c>
      <c r="E47" s="8" t="s">
        <v>158</v>
      </c>
    </row>
    <row r="48" spans="1:5" ht="30" x14ac:dyDescent="0.25">
      <c r="A48" s="3">
        <v>2014</v>
      </c>
      <c r="B48" s="8" t="s">
        <v>197</v>
      </c>
      <c r="C48" s="8" t="s">
        <v>187</v>
      </c>
      <c r="D48" s="8" t="s">
        <v>198</v>
      </c>
      <c r="E48" s="8" t="s">
        <v>158</v>
      </c>
    </row>
    <row r="49" spans="1:5" ht="30" x14ac:dyDescent="0.25">
      <c r="A49" s="3">
        <v>2015</v>
      </c>
      <c r="B49" s="8" t="s">
        <v>199</v>
      </c>
      <c r="C49" s="8" t="s">
        <v>177</v>
      </c>
      <c r="D49" s="8" t="s">
        <v>200</v>
      </c>
      <c r="E49" s="8" t="s">
        <v>160</v>
      </c>
    </row>
    <row r="50" spans="1:5" ht="45" x14ac:dyDescent="0.25">
      <c r="A50" s="3">
        <v>2016</v>
      </c>
      <c r="B50" s="8" t="s">
        <v>201</v>
      </c>
      <c r="C50" s="8" t="s">
        <v>185</v>
      </c>
      <c r="D50" s="8" t="s">
        <v>143</v>
      </c>
      <c r="E50" s="8" t="s">
        <v>185</v>
      </c>
    </row>
    <row r="51" spans="1:5" ht="30" x14ac:dyDescent="0.25">
      <c r="A51" s="3">
        <v>2017</v>
      </c>
      <c r="B51" s="8" t="s">
        <v>202</v>
      </c>
      <c r="C51" s="8" t="s">
        <v>203</v>
      </c>
      <c r="D51" s="8" t="s">
        <v>148</v>
      </c>
      <c r="E51" s="8" t="s">
        <v>204</v>
      </c>
    </row>
    <row r="52" spans="1:5" x14ac:dyDescent="0.25">
      <c r="A52" s="3">
        <v>2018</v>
      </c>
      <c r="B52" s="8" t="s">
        <v>131</v>
      </c>
      <c r="C52" s="8" t="s">
        <v>158</v>
      </c>
      <c r="D52" s="8" t="s">
        <v>198</v>
      </c>
      <c r="E52" s="8" t="s">
        <v>158</v>
      </c>
    </row>
    <row r="53" spans="1:5" ht="45" x14ac:dyDescent="0.25">
      <c r="A53" s="3">
        <v>2019</v>
      </c>
      <c r="B53" s="3" t="s">
        <v>142</v>
      </c>
      <c r="C53" s="8" t="s">
        <v>205</v>
      </c>
      <c r="D53" s="8" t="s">
        <v>206</v>
      </c>
      <c r="E53" s="8" t="s">
        <v>205</v>
      </c>
    </row>
  </sheetData>
  <sheetProtection algorithmName="SHA-512" hashValue="gH+BCf8huuc9+PWuDkLA7T7oWcGtHtlQYc9/N3EYIhj66xlGgIeoW9KzmVnqiycPCjPLZ6QsWo3QRM0zm/K8RA==" saltValue="idCDRRzWZysWAuBIAMV0ew==" spinCount="100000" sheet="1" objects="1" scenarios="1"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BEDFB-4F63-4E3E-9D23-4B8A93F7A5C1}">
  <sheetPr>
    <tabColor theme="9" tint="0.59999389629810485"/>
  </sheetPr>
  <dimension ref="A1:Q105"/>
  <sheetViews>
    <sheetView workbookViewId="0"/>
  </sheetViews>
  <sheetFormatPr baseColWidth="10" defaultRowHeight="15" x14ac:dyDescent="0.25"/>
  <sheetData>
    <row r="1" spans="1:4" x14ac:dyDescent="0.25">
      <c r="A1" t="s">
        <v>0</v>
      </c>
    </row>
    <row r="2" spans="1:4" x14ac:dyDescent="0.25">
      <c r="A2">
        <v>1968</v>
      </c>
      <c r="B2">
        <f>IF(ISBLANK(A2),_xlfn.CONCAT(#REF!,".1"),A2)</f>
        <v>1968</v>
      </c>
      <c r="C2" t="s">
        <v>252</v>
      </c>
      <c r="D2" t="s">
        <v>266</v>
      </c>
    </row>
    <row r="3" spans="1:4" x14ac:dyDescent="0.25">
      <c r="B3" t="str">
        <f t="shared" ref="B3:B66" si="0">IF(ISBLANK(A3),_xlfn.CONCAT(A2,".1"),A3)</f>
        <v>1968.1</v>
      </c>
      <c r="C3" t="s">
        <v>83</v>
      </c>
      <c r="D3" t="s">
        <v>266</v>
      </c>
    </row>
    <row r="4" spans="1:4" x14ac:dyDescent="0.25">
      <c r="A4">
        <v>1969</v>
      </c>
      <c r="B4">
        <f t="shared" si="0"/>
        <v>1969</v>
      </c>
      <c r="C4" t="s">
        <v>70</v>
      </c>
      <c r="D4" t="s">
        <v>156</v>
      </c>
    </row>
    <row r="5" spans="1:4" x14ac:dyDescent="0.25">
      <c r="B5" t="str">
        <f t="shared" si="0"/>
        <v>1969.1</v>
      </c>
      <c r="C5" t="s">
        <v>74</v>
      </c>
      <c r="D5" t="s">
        <v>156</v>
      </c>
    </row>
    <row r="6" spans="1:4" x14ac:dyDescent="0.25">
      <c r="A6">
        <v>1970</v>
      </c>
      <c r="B6">
        <f t="shared" si="0"/>
        <v>1970</v>
      </c>
      <c r="C6" t="s">
        <v>255</v>
      </c>
      <c r="D6" t="s">
        <v>185</v>
      </c>
    </row>
    <row r="7" spans="1:4" x14ac:dyDescent="0.25">
      <c r="B7" t="str">
        <f t="shared" si="0"/>
        <v>1970.1</v>
      </c>
      <c r="C7" t="s">
        <v>256</v>
      </c>
      <c r="D7" t="s">
        <v>264</v>
      </c>
    </row>
    <row r="8" spans="1:4" x14ac:dyDescent="0.25">
      <c r="A8">
        <v>1971</v>
      </c>
      <c r="B8">
        <f t="shared" si="0"/>
        <v>1971</v>
      </c>
      <c r="C8" t="s">
        <v>66</v>
      </c>
      <c r="D8" t="s">
        <v>156</v>
      </c>
    </row>
    <row r="9" spans="1:4" x14ac:dyDescent="0.25">
      <c r="B9" t="str">
        <f t="shared" si="0"/>
        <v>1971.1</v>
      </c>
      <c r="C9" t="s">
        <v>254</v>
      </c>
      <c r="D9" t="s">
        <v>267</v>
      </c>
    </row>
    <row r="10" spans="1:4" x14ac:dyDescent="0.25">
      <c r="A10">
        <v>1972</v>
      </c>
      <c r="B10">
        <f t="shared" si="0"/>
        <v>1972</v>
      </c>
      <c r="C10" t="s">
        <v>253</v>
      </c>
      <c r="D10" t="s">
        <v>157</v>
      </c>
    </row>
    <row r="11" spans="1:4" x14ac:dyDescent="0.25">
      <c r="B11" t="str">
        <f t="shared" si="0"/>
        <v>1972.1</v>
      </c>
      <c r="C11" t="s">
        <v>254</v>
      </c>
      <c r="D11" t="s">
        <v>267</v>
      </c>
    </row>
    <row r="12" spans="1:4" x14ac:dyDescent="0.25">
      <c r="A12">
        <v>1973</v>
      </c>
      <c r="B12">
        <f t="shared" si="0"/>
        <v>1973</v>
      </c>
      <c r="C12" t="s">
        <v>71</v>
      </c>
      <c r="D12" t="s">
        <v>156</v>
      </c>
    </row>
    <row r="13" spans="1:4" x14ac:dyDescent="0.25">
      <c r="B13" t="str">
        <f t="shared" si="0"/>
        <v>1973.1</v>
      </c>
      <c r="C13" t="s">
        <v>66</v>
      </c>
      <c r="D13" t="s">
        <v>156</v>
      </c>
    </row>
    <row r="14" spans="1:4" x14ac:dyDescent="0.25">
      <c r="A14">
        <v>1974</v>
      </c>
      <c r="B14">
        <f t="shared" si="0"/>
        <v>1974</v>
      </c>
      <c r="C14" t="s">
        <v>252</v>
      </c>
      <c r="D14" t="s">
        <v>266</v>
      </c>
    </row>
    <row r="15" spans="1:4" x14ac:dyDescent="0.25">
      <c r="B15" t="str">
        <f t="shared" si="0"/>
        <v>1974.1</v>
      </c>
      <c r="C15" t="s">
        <v>83</v>
      </c>
      <c r="D15" t="s">
        <v>266</v>
      </c>
    </row>
    <row r="16" spans="1:4" x14ac:dyDescent="0.25">
      <c r="A16">
        <v>1975</v>
      </c>
      <c r="B16">
        <f t="shared" si="0"/>
        <v>1975</v>
      </c>
      <c r="C16" t="s">
        <v>87</v>
      </c>
      <c r="D16" t="s">
        <v>266</v>
      </c>
    </row>
    <row r="17" spans="1:4" x14ac:dyDescent="0.25">
      <c r="B17" t="str">
        <f t="shared" si="0"/>
        <v>1975.1</v>
      </c>
      <c r="C17" t="s">
        <v>80</v>
      </c>
      <c r="D17" t="s">
        <v>160</v>
      </c>
    </row>
    <row r="18" spans="1:4" x14ac:dyDescent="0.25">
      <c r="A18">
        <v>1976</v>
      </c>
      <c r="B18">
        <f t="shared" si="0"/>
        <v>1976</v>
      </c>
      <c r="C18" t="s">
        <v>86</v>
      </c>
      <c r="D18" t="s">
        <v>177</v>
      </c>
    </row>
    <row r="19" spans="1:4" x14ac:dyDescent="0.25">
      <c r="B19" t="str">
        <f t="shared" si="0"/>
        <v>1976.1</v>
      </c>
      <c r="C19" t="s">
        <v>82</v>
      </c>
      <c r="D19" t="s">
        <v>266</v>
      </c>
    </row>
    <row r="20" spans="1:4" x14ac:dyDescent="0.25">
      <c r="A20">
        <v>1977</v>
      </c>
      <c r="B20">
        <f t="shared" si="0"/>
        <v>1977</v>
      </c>
      <c r="C20" t="s">
        <v>84</v>
      </c>
      <c r="D20" t="s">
        <v>157</v>
      </c>
    </row>
    <row r="21" spans="1:4" x14ac:dyDescent="0.25">
      <c r="B21" t="str">
        <f t="shared" si="0"/>
        <v>1977.1</v>
      </c>
      <c r="C21" t="s">
        <v>269</v>
      </c>
      <c r="D21" t="s">
        <v>157</v>
      </c>
    </row>
    <row r="22" spans="1:4" x14ac:dyDescent="0.25">
      <c r="A22">
        <v>1978</v>
      </c>
      <c r="B22">
        <f t="shared" si="0"/>
        <v>1978</v>
      </c>
      <c r="C22" t="s">
        <v>252</v>
      </c>
      <c r="D22" t="s">
        <v>266</v>
      </c>
    </row>
    <row r="23" spans="1:4" x14ac:dyDescent="0.25">
      <c r="B23" t="str">
        <f t="shared" si="0"/>
        <v>1978.1</v>
      </c>
      <c r="C23" t="s">
        <v>83</v>
      </c>
      <c r="D23" t="s">
        <v>266</v>
      </c>
    </row>
    <row r="24" spans="1:4" x14ac:dyDescent="0.25">
      <c r="A24">
        <v>1979</v>
      </c>
      <c r="B24">
        <f t="shared" si="0"/>
        <v>1979</v>
      </c>
      <c r="C24" t="s">
        <v>164</v>
      </c>
      <c r="D24" t="s">
        <v>266</v>
      </c>
    </row>
    <row r="25" spans="1:4" x14ac:dyDescent="0.25">
      <c r="B25" t="str">
        <f t="shared" si="0"/>
        <v>1979.1</v>
      </c>
      <c r="C25" t="s">
        <v>270</v>
      </c>
      <c r="D25" t="s">
        <v>266</v>
      </c>
    </row>
    <row r="26" spans="1:4" x14ac:dyDescent="0.25">
      <c r="A26">
        <v>1980</v>
      </c>
      <c r="B26">
        <f t="shared" si="0"/>
        <v>1980</v>
      </c>
      <c r="C26" t="s">
        <v>252</v>
      </c>
      <c r="D26" t="s">
        <v>266</v>
      </c>
    </row>
    <row r="27" spans="1:4" x14ac:dyDescent="0.25">
      <c r="B27" t="str">
        <f t="shared" si="0"/>
        <v>1980.1</v>
      </c>
      <c r="C27" t="s">
        <v>83</v>
      </c>
      <c r="D27" t="s">
        <v>266</v>
      </c>
    </row>
    <row r="28" spans="1:4" x14ac:dyDescent="0.25">
      <c r="A28">
        <v>1981</v>
      </c>
      <c r="B28">
        <f t="shared" si="0"/>
        <v>1981</v>
      </c>
      <c r="C28" t="s">
        <v>164</v>
      </c>
      <c r="D28" t="s">
        <v>266</v>
      </c>
    </row>
    <row r="29" spans="1:4" x14ac:dyDescent="0.25">
      <c r="B29" t="str">
        <f t="shared" si="0"/>
        <v>1981.1</v>
      </c>
      <c r="C29" t="s">
        <v>270</v>
      </c>
      <c r="D29" t="s">
        <v>266</v>
      </c>
    </row>
    <row r="30" spans="1:4" x14ac:dyDescent="0.25">
      <c r="A30">
        <v>1982</v>
      </c>
      <c r="B30">
        <f t="shared" si="0"/>
        <v>1982</v>
      </c>
      <c r="C30" t="s">
        <v>250</v>
      </c>
      <c r="D30" t="s">
        <v>157</v>
      </c>
    </row>
    <row r="31" spans="1:4" x14ac:dyDescent="0.25">
      <c r="B31" t="str">
        <f t="shared" si="0"/>
        <v>1982.1</v>
      </c>
      <c r="C31" t="s">
        <v>251</v>
      </c>
      <c r="D31" t="s">
        <v>266</v>
      </c>
    </row>
    <row r="32" spans="1:4" x14ac:dyDescent="0.25">
      <c r="A32">
        <v>1983</v>
      </c>
      <c r="B32">
        <f t="shared" si="0"/>
        <v>1983</v>
      </c>
      <c r="C32" t="s">
        <v>164</v>
      </c>
      <c r="D32" t="s">
        <v>266</v>
      </c>
    </row>
    <row r="33" spans="1:4" x14ac:dyDescent="0.25">
      <c r="B33" t="str">
        <f t="shared" si="0"/>
        <v>1983.1</v>
      </c>
      <c r="C33" t="s">
        <v>270</v>
      </c>
      <c r="D33" t="s">
        <v>266</v>
      </c>
    </row>
    <row r="34" spans="1:4" x14ac:dyDescent="0.25">
      <c r="A34">
        <v>1984</v>
      </c>
      <c r="B34">
        <f t="shared" si="0"/>
        <v>1984</v>
      </c>
      <c r="C34" t="s">
        <v>45</v>
      </c>
      <c r="D34" t="s">
        <v>156</v>
      </c>
    </row>
    <row r="35" spans="1:4" x14ac:dyDescent="0.25">
      <c r="B35" t="str">
        <f t="shared" si="0"/>
        <v>1984.1</v>
      </c>
      <c r="C35" t="s">
        <v>102</v>
      </c>
      <c r="D35" t="s">
        <v>265</v>
      </c>
    </row>
    <row r="36" spans="1:4" x14ac:dyDescent="0.25">
      <c r="A36">
        <v>1985</v>
      </c>
      <c r="B36">
        <f t="shared" si="0"/>
        <v>1985</v>
      </c>
      <c r="C36" t="s">
        <v>173</v>
      </c>
      <c r="D36" t="s">
        <v>266</v>
      </c>
    </row>
    <row r="37" spans="1:4" x14ac:dyDescent="0.25">
      <c r="B37" t="str">
        <f t="shared" si="0"/>
        <v>1985.1</v>
      </c>
      <c r="C37" t="s">
        <v>104</v>
      </c>
      <c r="D37" t="s">
        <v>266</v>
      </c>
    </row>
    <row r="38" spans="1:4" x14ac:dyDescent="0.25">
      <c r="A38">
        <v>1986</v>
      </c>
      <c r="B38">
        <f t="shared" si="0"/>
        <v>1986</v>
      </c>
      <c r="C38" t="s">
        <v>106</v>
      </c>
      <c r="D38" t="s">
        <v>220</v>
      </c>
    </row>
    <row r="39" spans="1:4" x14ac:dyDescent="0.25">
      <c r="B39" t="str">
        <f t="shared" si="0"/>
        <v>1986.1</v>
      </c>
      <c r="C39" t="s">
        <v>257</v>
      </c>
      <c r="D39" t="s">
        <v>264</v>
      </c>
    </row>
    <row r="40" spans="1:4" x14ac:dyDescent="0.25">
      <c r="A40">
        <v>1987</v>
      </c>
      <c r="B40">
        <f t="shared" si="0"/>
        <v>1987</v>
      </c>
      <c r="C40" t="s">
        <v>103</v>
      </c>
      <c r="D40" t="s">
        <v>171</v>
      </c>
    </row>
    <row r="41" spans="1:4" x14ac:dyDescent="0.25">
      <c r="B41" t="str">
        <f t="shared" si="0"/>
        <v>1987.1</v>
      </c>
      <c r="C41" t="s">
        <v>99</v>
      </c>
      <c r="D41" t="s">
        <v>171</v>
      </c>
    </row>
    <row r="42" spans="1:4" x14ac:dyDescent="0.25">
      <c r="A42">
        <v>1988</v>
      </c>
      <c r="B42">
        <f t="shared" si="0"/>
        <v>1988</v>
      </c>
      <c r="C42" t="s">
        <v>110</v>
      </c>
      <c r="D42" t="s">
        <v>221</v>
      </c>
    </row>
    <row r="43" spans="1:4" x14ac:dyDescent="0.25">
      <c r="B43" t="str">
        <f t="shared" si="0"/>
        <v>1988.1</v>
      </c>
      <c r="C43" t="s">
        <v>107</v>
      </c>
      <c r="D43" t="s">
        <v>221</v>
      </c>
    </row>
    <row r="44" spans="1:4" x14ac:dyDescent="0.25">
      <c r="A44">
        <v>1989</v>
      </c>
      <c r="B44">
        <f t="shared" si="0"/>
        <v>1989</v>
      </c>
      <c r="C44" t="s">
        <v>270</v>
      </c>
      <c r="D44" t="s">
        <v>266</v>
      </c>
    </row>
    <row r="45" spans="1:4" x14ac:dyDescent="0.25">
      <c r="B45" t="str">
        <f t="shared" si="0"/>
        <v>1989.1</v>
      </c>
      <c r="C45" t="s">
        <v>37</v>
      </c>
      <c r="D45" t="s">
        <v>156</v>
      </c>
    </row>
    <row r="46" spans="1:4" x14ac:dyDescent="0.25">
      <c r="A46">
        <v>1990</v>
      </c>
      <c r="B46">
        <f t="shared" si="0"/>
        <v>1990</v>
      </c>
      <c r="C46" t="s">
        <v>248</v>
      </c>
      <c r="D46" t="s">
        <v>157</v>
      </c>
    </row>
    <row r="47" spans="1:4" x14ac:dyDescent="0.25">
      <c r="B47" t="str">
        <f t="shared" si="0"/>
        <v>1990.1</v>
      </c>
      <c r="C47" t="s">
        <v>249</v>
      </c>
      <c r="D47" t="s">
        <v>157</v>
      </c>
    </row>
    <row r="48" spans="1:4" x14ac:dyDescent="0.25">
      <c r="A48">
        <v>1991</v>
      </c>
      <c r="B48">
        <f t="shared" si="0"/>
        <v>1991</v>
      </c>
      <c r="C48" t="s">
        <v>45</v>
      </c>
      <c r="D48" t="s">
        <v>156</v>
      </c>
    </row>
    <row r="49" spans="1:4" x14ac:dyDescent="0.25">
      <c r="B49" t="str">
        <f t="shared" si="0"/>
        <v>1991.1</v>
      </c>
      <c r="C49" t="s">
        <v>99</v>
      </c>
      <c r="D49" t="s">
        <v>171</v>
      </c>
    </row>
    <row r="50" spans="1:4" x14ac:dyDescent="0.25">
      <c r="A50">
        <v>1992</v>
      </c>
      <c r="B50">
        <f t="shared" si="0"/>
        <v>1992</v>
      </c>
      <c r="C50" t="s">
        <v>108</v>
      </c>
      <c r="D50" t="s">
        <v>266</v>
      </c>
    </row>
    <row r="51" spans="1:4" x14ac:dyDescent="0.25">
      <c r="B51" t="str">
        <f t="shared" si="0"/>
        <v>1992.1</v>
      </c>
      <c r="C51" t="s">
        <v>247</v>
      </c>
      <c r="D51" t="s">
        <v>266</v>
      </c>
    </row>
    <row r="52" spans="1:4" x14ac:dyDescent="0.25">
      <c r="A52">
        <v>1993</v>
      </c>
      <c r="B52">
        <f t="shared" si="0"/>
        <v>1993</v>
      </c>
      <c r="C52" t="s">
        <v>173</v>
      </c>
      <c r="D52" t="s">
        <v>266</v>
      </c>
    </row>
    <row r="53" spans="1:4" x14ac:dyDescent="0.25">
      <c r="B53" t="str">
        <f t="shared" si="0"/>
        <v>1993.1</v>
      </c>
      <c r="C53" t="s">
        <v>111</v>
      </c>
      <c r="D53" t="s">
        <v>266</v>
      </c>
    </row>
    <row r="54" spans="1:4" x14ac:dyDescent="0.25">
      <c r="A54">
        <v>1994</v>
      </c>
      <c r="B54">
        <f t="shared" si="0"/>
        <v>1994</v>
      </c>
      <c r="C54" t="s">
        <v>121</v>
      </c>
      <c r="D54" t="s">
        <v>177</v>
      </c>
    </row>
    <row r="55" spans="1:4" x14ac:dyDescent="0.25">
      <c r="B55" t="str">
        <f t="shared" si="0"/>
        <v>1994.1</v>
      </c>
      <c r="C55" t="s">
        <v>122</v>
      </c>
      <c r="D55" t="s">
        <v>177</v>
      </c>
    </row>
    <row r="56" spans="1:4" x14ac:dyDescent="0.25">
      <c r="A56">
        <v>1995</v>
      </c>
      <c r="B56">
        <f t="shared" si="0"/>
        <v>1995</v>
      </c>
      <c r="C56" t="s">
        <v>32</v>
      </c>
      <c r="D56" t="s">
        <v>156</v>
      </c>
    </row>
    <row r="57" spans="1:4" x14ac:dyDescent="0.25">
      <c r="B57" t="str">
        <f t="shared" si="0"/>
        <v>1995.1</v>
      </c>
      <c r="C57" t="s">
        <v>37</v>
      </c>
      <c r="D57" t="s">
        <v>156</v>
      </c>
    </row>
    <row r="58" spans="1:4" x14ac:dyDescent="0.25">
      <c r="A58">
        <v>1996</v>
      </c>
      <c r="B58">
        <f t="shared" si="0"/>
        <v>1996</v>
      </c>
      <c r="C58" t="s">
        <v>32</v>
      </c>
      <c r="D58" t="s">
        <v>156</v>
      </c>
    </row>
    <row r="59" spans="1:4" x14ac:dyDescent="0.25">
      <c r="B59" t="str">
        <f t="shared" si="0"/>
        <v>1996.1</v>
      </c>
      <c r="C59" t="s">
        <v>37</v>
      </c>
      <c r="D59" t="s">
        <v>156</v>
      </c>
    </row>
    <row r="60" spans="1:4" x14ac:dyDescent="0.25">
      <c r="A60">
        <v>1997</v>
      </c>
      <c r="B60">
        <f t="shared" si="0"/>
        <v>1997</v>
      </c>
      <c r="C60" t="s">
        <v>123</v>
      </c>
      <c r="D60" t="s">
        <v>223</v>
      </c>
    </row>
    <row r="61" spans="1:4" x14ac:dyDescent="0.25">
      <c r="B61" t="str">
        <f t="shared" si="0"/>
        <v>1997.1</v>
      </c>
      <c r="C61" t="s">
        <v>124</v>
      </c>
      <c r="D61" t="s">
        <v>227</v>
      </c>
    </row>
    <row r="62" spans="1:4" x14ac:dyDescent="0.25">
      <c r="A62">
        <v>1998</v>
      </c>
      <c r="B62">
        <f t="shared" si="0"/>
        <v>1998</v>
      </c>
      <c r="C62" t="s">
        <v>129</v>
      </c>
      <c r="D62" t="s">
        <v>156</v>
      </c>
    </row>
    <row r="63" spans="1:4" x14ac:dyDescent="0.25">
      <c r="B63" t="str">
        <f t="shared" si="0"/>
        <v>1998.1</v>
      </c>
      <c r="C63" t="s">
        <v>246</v>
      </c>
      <c r="D63" t="s">
        <v>227</v>
      </c>
    </row>
    <row r="64" spans="1:4" x14ac:dyDescent="0.25">
      <c r="A64">
        <v>1999</v>
      </c>
      <c r="B64">
        <f t="shared" si="0"/>
        <v>1999</v>
      </c>
      <c r="C64" t="s">
        <v>259</v>
      </c>
      <c r="D64" t="s">
        <v>187</v>
      </c>
    </row>
    <row r="65" spans="1:4" x14ac:dyDescent="0.25">
      <c r="B65" t="str">
        <f t="shared" si="0"/>
        <v>1999.1</v>
      </c>
      <c r="C65" t="s">
        <v>271</v>
      </c>
      <c r="D65" t="s">
        <v>266</v>
      </c>
    </row>
    <row r="66" spans="1:4" x14ac:dyDescent="0.25">
      <c r="A66">
        <v>2000</v>
      </c>
      <c r="B66">
        <f t="shared" si="0"/>
        <v>2000</v>
      </c>
      <c r="C66" t="s">
        <v>243</v>
      </c>
      <c r="D66" t="s">
        <v>156</v>
      </c>
    </row>
    <row r="67" spans="1:4" x14ac:dyDescent="0.25">
      <c r="B67" t="str">
        <f t="shared" ref="B67:B105" si="1">IF(ISBLANK(A67),_xlfn.CONCAT(A66,".1"),A67)</f>
        <v>2000.1</v>
      </c>
      <c r="C67" t="s">
        <v>136</v>
      </c>
      <c r="D67" t="s">
        <v>228</v>
      </c>
    </row>
    <row r="68" spans="1:4" x14ac:dyDescent="0.25">
      <c r="A68">
        <v>2001</v>
      </c>
      <c r="B68">
        <f t="shared" si="1"/>
        <v>2001</v>
      </c>
      <c r="C68" t="s">
        <v>241</v>
      </c>
      <c r="D68" t="s">
        <v>222</v>
      </c>
    </row>
    <row r="69" spans="1:4" x14ac:dyDescent="0.25">
      <c r="B69" t="str">
        <f t="shared" si="1"/>
        <v>2001.1</v>
      </c>
      <c r="C69" t="s">
        <v>242</v>
      </c>
      <c r="D69" t="s">
        <v>222</v>
      </c>
    </row>
    <row r="70" spans="1:4" x14ac:dyDescent="0.25">
      <c r="A70">
        <v>2002</v>
      </c>
      <c r="B70">
        <f t="shared" si="1"/>
        <v>2002</v>
      </c>
      <c r="C70" t="s">
        <v>127</v>
      </c>
      <c r="D70" t="s">
        <v>179</v>
      </c>
    </row>
    <row r="71" spans="1:4" x14ac:dyDescent="0.25">
      <c r="B71" t="str">
        <f t="shared" si="1"/>
        <v>2002.1</v>
      </c>
      <c r="C71" t="s">
        <v>136</v>
      </c>
      <c r="D71" t="s">
        <v>228</v>
      </c>
    </row>
    <row r="72" spans="1:4" x14ac:dyDescent="0.25">
      <c r="A72">
        <v>2003</v>
      </c>
      <c r="B72">
        <f t="shared" si="1"/>
        <v>2003</v>
      </c>
      <c r="C72" t="s">
        <v>120</v>
      </c>
      <c r="D72" t="s">
        <v>171</v>
      </c>
    </row>
    <row r="73" spans="1:4" x14ac:dyDescent="0.25">
      <c r="B73" t="str">
        <f t="shared" si="1"/>
        <v>2003.1</v>
      </c>
      <c r="C73" t="s">
        <v>32</v>
      </c>
      <c r="D73" t="s">
        <v>156</v>
      </c>
    </row>
    <row r="74" spans="1:4" x14ac:dyDescent="0.25">
      <c r="A74">
        <v>2004</v>
      </c>
      <c r="B74">
        <f t="shared" si="1"/>
        <v>2004</v>
      </c>
      <c r="C74" t="s">
        <v>125</v>
      </c>
      <c r="D74" t="s">
        <v>268</v>
      </c>
    </row>
    <row r="75" spans="1:4" x14ac:dyDescent="0.25">
      <c r="B75" t="str">
        <f t="shared" si="1"/>
        <v>2004.1</v>
      </c>
      <c r="C75" t="s">
        <v>126</v>
      </c>
      <c r="D75" t="s">
        <v>187</v>
      </c>
    </row>
    <row r="76" spans="1:4" x14ac:dyDescent="0.25">
      <c r="A76">
        <v>2005</v>
      </c>
      <c r="B76">
        <f t="shared" si="1"/>
        <v>2005</v>
      </c>
      <c r="C76" t="s">
        <v>130</v>
      </c>
      <c r="D76" t="s">
        <v>266</v>
      </c>
    </row>
    <row r="77" spans="1:4" x14ac:dyDescent="0.25">
      <c r="B77" t="str">
        <f t="shared" si="1"/>
        <v>2005.1</v>
      </c>
      <c r="C77" t="s">
        <v>131</v>
      </c>
      <c r="D77" t="s">
        <v>266</v>
      </c>
    </row>
    <row r="78" spans="1:4" x14ac:dyDescent="0.25">
      <c r="A78">
        <v>2006</v>
      </c>
      <c r="B78">
        <f t="shared" si="1"/>
        <v>2006</v>
      </c>
      <c r="C78" t="s">
        <v>240</v>
      </c>
      <c r="D78" t="s">
        <v>227</v>
      </c>
    </row>
    <row r="79" spans="1:4" x14ac:dyDescent="0.25">
      <c r="B79" t="str">
        <f t="shared" si="1"/>
        <v>2006.1</v>
      </c>
      <c r="C79" t="s">
        <v>128</v>
      </c>
      <c r="D79" t="s">
        <v>179</v>
      </c>
    </row>
    <row r="80" spans="1:4" x14ac:dyDescent="0.25">
      <c r="A80">
        <v>2007</v>
      </c>
      <c r="B80">
        <f t="shared" si="1"/>
        <v>2007</v>
      </c>
      <c r="C80" t="s">
        <v>238</v>
      </c>
      <c r="D80" t="s">
        <v>171</v>
      </c>
    </row>
    <row r="81" spans="1:4" x14ac:dyDescent="0.25">
      <c r="B81" t="str">
        <f t="shared" si="1"/>
        <v>2007.1</v>
      </c>
      <c r="C81" t="s">
        <v>239</v>
      </c>
      <c r="D81" t="s">
        <v>191</v>
      </c>
    </row>
    <row r="82" spans="1:4" x14ac:dyDescent="0.25">
      <c r="A82">
        <v>2008</v>
      </c>
      <c r="B82">
        <f t="shared" si="1"/>
        <v>2008</v>
      </c>
      <c r="C82" t="s">
        <v>130</v>
      </c>
      <c r="D82" t="s">
        <v>266</v>
      </c>
    </row>
    <row r="83" spans="1:4" x14ac:dyDescent="0.25">
      <c r="B83" t="str">
        <f t="shared" si="1"/>
        <v>2008.1</v>
      </c>
      <c r="C83" t="s">
        <v>131</v>
      </c>
      <c r="D83" t="s">
        <v>266</v>
      </c>
    </row>
    <row r="84" spans="1:4" x14ac:dyDescent="0.25">
      <c r="A84">
        <v>2009</v>
      </c>
      <c r="B84">
        <f t="shared" si="1"/>
        <v>2009</v>
      </c>
      <c r="C84" t="s">
        <v>137</v>
      </c>
      <c r="D84" t="s">
        <v>227</v>
      </c>
    </row>
    <row r="85" spans="1:4" x14ac:dyDescent="0.25">
      <c r="B85" t="str">
        <f t="shared" si="1"/>
        <v>2009.1</v>
      </c>
      <c r="C85" t="s">
        <v>128</v>
      </c>
      <c r="D85" t="s">
        <v>179</v>
      </c>
    </row>
    <row r="86" spans="1:4" x14ac:dyDescent="0.25">
      <c r="A86">
        <v>2010</v>
      </c>
      <c r="B86">
        <f t="shared" si="1"/>
        <v>2010</v>
      </c>
      <c r="C86" t="s">
        <v>130</v>
      </c>
      <c r="D86" t="s">
        <v>266</v>
      </c>
    </row>
    <row r="87" spans="1:4" x14ac:dyDescent="0.25">
      <c r="B87" t="str">
        <f t="shared" si="1"/>
        <v>2010.1</v>
      </c>
      <c r="C87" t="s">
        <v>131</v>
      </c>
      <c r="D87" t="s">
        <v>266</v>
      </c>
    </row>
    <row r="88" spans="1:4" x14ac:dyDescent="0.25">
      <c r="A88">
        <v>2011</v>
      </c>
      <c r="B88">
        <f t="shared" si="1"/>
        <v>2011</v>
      </c>
      <c r="C88" t="s">
        <v>260</v>
      </c>
      <c r="D88" t="s">
        <v>191</v>
      </c>
    </row>
    <row r="89" spans="1:4" x14ac:dyDescent="0.25">
      <c r="B89" t="str">
        <f t="shared" si="1"/>
        <v>2011.1</v>
      </c>
      <c r="C89" t="s">
        <v>192</v>
      </c>
      <c r="D89" t="s">
        <v>176</v>
      </c>
    </row>
    <row r="90" spans="1:4" x14ac:dyDescent="0.25">
      <c r="A90">
        <v>2012</v>
      </c>
      <c r="B90">
        <f t="shared" si="1"/>
        <v>2012</v>
      </c>
      <c r="C90" t="s">
        <v>130</v>
      </c>
      <c r="D90" t="s">
        <v>266</v>
      </c>
    </row>
    <row r="91" spans="1:4" x14ac:dyDescent="0.25">
      <c r="B91" t="str">
        <f t="shared" si="1"/>
        <v>2012.1</v>
      </c>
      <c r="C91" t="s">
        <v>131</v>
      </c>
      <c r="D91" t="s">
        <v>266</v>
      </c>
    </row>
    <row r="92" spans="1:4" x14ac:dyDescent="0.25">
      <c r="A92">
        <v>2013</v>
      </c>
      <c r="B92">
        <f t="shared" si="1"/>
        <v>2013</v>
      </c>
      <c r="C92" t="s">
        <v>128</v>
      </c>
      <c r="D92" t="s">
        <v>179</v>
      </c>
    </row>
    <row r="93" spans="1:4" x14ac:dyDescent="0.25">
      <c r="B93" t="str">
        <f t="shared" si="1"/>
        <v>2013.1</v>
      </c>
      <c r="C93" t="s">
        <v>261</v>
      </c>
      <c r="D93" t="s">
        <v>227</v>
      </c>
    </row>
    <row r="94" spans="1:4" x14ac:dyDescent="0.25">
      <c r="A94">
        <v>2014</v>
      </c>
      <c r="B94">
        <f t="shared" si="1"/>
        <v>2014</v>
      </c>
      <c r="C94" t="s">
        <v>130</v>
      </c>
      <c r="D94" t="s">
        <v>266</v>
      </c>
    </row>
    <row r="95" spans="1:4" x14ac:dyDescent="0.25">
      <c r="B95" t="str">
        <f t="shared" si="1"/>
        <v>2014.1</v>
      </c>
      <c r="C95" t="s">
        <v>131</v>
      </c>
      <c r="D95" t="s">
        <v>266</v>
      </c>
    </row>
    <row r="96" spans="1:4" x14ac:dyDescent="0.25">
      <c r="A96">
        <v>2015</v>
      </c>
      <c r="B96">
        <f t="shared" si="1"/>
        <v>2015</v>
      </c>
      <c r="C96" t="s">
        <v>151</v>
      </c>
      <c r="D96" t="s">
        <v>185</v>
      </c>
    </row>
    <row r="97" spans="1:17" x14ac:dyDescent="0.25">
      <c r="B97" t="str">
        <f t="shared" si="1"/>
        <v>2015.1</v>
      </c>
      <c r="C97" t="s">
        <v>143</v>
      </c>
      <c r="D97" t="s">
        <v>185</v>
      </c>
    </row>
    <row r="98" spans="1:17" x14ac:dyDescent="0.25">
      <c r="A98">
        <v>2016</v>
      </c>
      <c r="B98">
        <f t="shared" si="1"/>
        <v>2016</v>
      </c>
      <c r="C98" t="s">
        <v>235</v>
      </c>
      <c r="D98" t="s">
        <v>267</v>
      </c>
    </row>
    <row r="99" spans="1:17" x14ac:dyDescent="0.25">
      <c r="B99" t="str">
        <f t="shared" si="1"/>
        <v>2016.1</v>
      </c>
      <c r="C99" t="s">
        <v>236</v>
      </c>
      <c r="D99" t="s">
        <v>204</v>
      </c>
    </row>
    <row r="100" spans="1:17" x14ac:dyDescent="0.25">
      <c r="A100">
        <v>2017</v>
      </c>
      <c r="B100">
        <f t="shared" si="1"/>
        <v>2017</v>
      </c>
      <c r="C100" t="s">
        <v>234</v>
      </c>
      <c r="D100" t="s">
        <v>177</v>
      </c>
    </row>
    <row r="101" spans="1:17" x14ac:dyDescent="0.25">
      <c r="B101" t="str">
        <f t="shared" si="1"/>
        <v>2017.1</v>
      </c>
      <c r="C101" t="s">
        <v>262</v>
      </c>
      <c r="D101" t="s">
        <v>160</v>
      </c>
    </row>
    <row r="102" spans="1:17" x14ac:dyDescent="0.25">
      <c r="A102">
        <v>2018</v>
      </c>
      <c r="B102">
        <f t="shared" si="1"/>
        <v>2018</v>
      </c>
      <c r="C102" t="s">
        <v>131</v>
      </c>
      <c r="D102" t="s">
        <v>266</v>
      </c>
    </row>
    <row r="103" spans="1:17" x14ac:dyDescent="0.25">
      <c r="B103" t="str">
        <f t="shared" si="1"/>
        <v>2018.1</v>
      </c>
      <c r="C103" t="s">
        <v>198</v>
      </c>
      <c r="D103" t="s">
        <v>266</v>
      </c>
    </row>
    <row r="104" spans="1:17" x14ac:dyDescent="0.25">
      <c r="A104">
        <v>2019</v>
      </c>
      <c r="B104">
        <f t="shared" si="1"/>
        <v>2019</v>
      </c>
      <c r="C104" t="s">
        <v>142</v>
      </c>
      <c r="D104" t="s">
        <v>205</v>
      </c>
      <c r="Q104" t="s">
        <v>263</v>
      </c>
    </row>
    <row r="105" spans="1:17" x14ac:dyDescent="0.25">
      <c r="B105" t="str">
        <f t="shared" si="1"/>
        <v>2019.1</v>
      </c>
      <c r="C105" t="s">
        <v>206</v>
      </c>
      <c r="D105" t="s">
        <v>205</v>
      </c>
    </row>
  </sheetData>
  <sheetProtection algorithmName="SHA-512" hashValue="qfv0kRg2blA/PZuusD3p9nWWQ5Mp5izVCrLGitumsFg1yxRAxKddvinI083/HTIHW8045NEwiAwMJ/BEGQBRAA==" saltValue="qW3E6ZAn3aewJxhOBg8xXA==" spinCount="100000" sheet="1" objects="1" scenarios="1"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CF8C5-F6E2-4BFF-8014-FBFE70EFD7C3}">
  <sheetPr>
    <tabColor theme="8" tint="0.59999389629810485"/>
  </sheetPr>
  <dimension ref="A1:D92"/>
  <sheetViews>
    <sheetView workbookViewId="0"/>
  </sheetViews>
  <sheetFormatPr baseColWidth="10" defaultRowHeight="15" x14ac:dyDescent="0.25"/>
  <sheetData>
    <row r="1" spans="1:4" x14ac:dyDescent="0.25">
      <c r="A1" t="s">
        <v>0</v>
      </c>
    </row>
    <row r="3" spans="1:4" x14ac:dyDescent="0.25">
      <c r="A3">
        <v>1970</v>
      </c>
      <c r="B3">
        <f>IF(ISBLANK(A3),_xlfn.CONCAT(A2,".1"),A3)</f>
        <v>1970</v>
      </c>
      <c r="C3" t="s">
        <v>83</v>
      </c>
      <c r="D3" t="s">
        <v>266</v>
      </c>
    </row>
    <row r="4" spans="1:4" x14ac:dyDescent="0.25">
      <c r="B4" t="str">
        <f t="shared" ref="B4:B67" si="0">IF(ISBLANK(A4),_xlfn.CONCAT(A3,".1"),A4)</f>
        <v>1970.1</v>
      </c>
      <c r="C4" t="s">
        <v>81</v>
      </c>
      <c r="D4" t="s">
        <v>266</v>
      </c>
    </row>
    <row r="5" spans="1:4" x14ac:dyDescent="0.25">
      <c r="A5">
        <v>1975</v>
      </c>
      <c r="B5">
        <f t="shared" si="0"/>
        <v>1975</v>
      </c>
      <c r="C5" t="s">
        <v>305</v>
      </c>
      <c r="D5" t="s">
        <v>221</v>
      </c>
    </row>
    <row r="6" spans="1:4" x14ac:dyDescent="0.25">
      <c r="B6" t="str">
        <f t="shared" si="0"/>
        <v>1975.1</v>
      </c>
      <c r="C6" t="s">
        <v>95</v>
      </c>
      <c r="D6" t="s">
        <v>221</v>
      </c>
    </row>
    <row r="7" spans="1:4" x14ac:dyDescent="0.25">
      <c r="A7">
        <v>1976</v>
      </c>
      <c r="B7">
        <f t="shared" si="0"/>
        <v>1976</v>
      </c>
      <c r="C7" t="s">
        <v>91</v>
      </c>
      <c r="D7" t="s">
        <v>266</v>
      </c>
    </row>
    <row r="8" spans="1:4" x14ac:dyDescent="0.25">
      <c r="B8" t="str">
        <f t="shared" si="0"/>
        <v>1976.1</v>
      </c>
      <c r="C8" t="s">
        <v>92</v>
      </c>
      <c r="D8" t="s">
        <v>266</v>
      </c>
    </row>
    <row r="9" spans="1:4" x14ac:dyDescent="0.25">
      <c r="A9">
        <v>1977</v>
      </c>
      <c r="B9">
        <v>1977</v>
      </c>
      <c r="C9" t="s">
        <v>84</v>
      </c>
      <c r="D9" t="s">
        <v>157</v>
      </c>
    </row>
    <row r="10" spans="1:4" x14ac:dyDescent="0.25">
      <c r="B10" t="str">
        <f t="shared" si="0"/>
        <v>1977.1</v>
      </c>
      <c r="C10" t="s">
        <v>85</v>
      </c>
      <c r="D10" t="s">
        <v>157</v>
      </c>
    </row>
    <row r="11" spans="1:4" x14ac:dyDescent="0.25">
      <c r="A11">
        <v>1978</v>
      </c>
      <c r="B11">
        <f t="shared" si="0"/>
        <v>1978</v>
      </c>
      <c r="C11" t="s">
        <v>164</v>
      </c>
      <c r="D11" t="s">
        <v>266</v>
      </c>
    </row>
    <row r="12" spans="1:4" x14ac:dyDescent="0.25">
      <c r="B12" t="str">
        <f t="shared" si="0"/>
        <v>1978.1</v>
      </c>
      <c r="C12" t="s">
        <v>165</v>
      </c>
      <c r="D12" t="s">
        <v>266</v>
      </c>
    </row>
    <row r="13" spans="1:4" x14ac:dyDescent="0.25">
      <c r="A13">
        <v>1979</v>
      </c>
      <c r="B13">
        <f t="shared" si="0"/>
        <v>1979</v>
      </c>
      <c r="C13" t="s">
        <v>164</v>
      </c>
      <c r="D13" t="s">
        <v>266</v>
      </c>
    </row>
    <row r="14" spans="1:4" x14ac:dyDescent="0.25">
      <c r="B14" t="str">
        <f t="shared" si="0"/>
        <v>1979.1</v>
      </c>
      <c r="C14" t="s">
        <v>165</v>
      </c>
      <c r="D14" t="s">
        <v>266</v>
      </c>
    </row>
    <row r="15" spans="1:4" x14ac:dyDescent="0.25">
      <c r="A15">
        <v>1980</v>
      </c>
      <c r="B15">
        <f t="shared" si="0"/>
        <v>1980</v>
      </c>
      <c r="C15" t="s">
        <v>164</v>
      </c>
      <c r="D15" t="s">
        <v>266</v>
      </c>
    </row>
    <row r="16" spans="1:4" x14ac:dyDescent="0.25">
      <c r="B16" t="str">
        <f t="shared" si="0"/>
        <v>1980.1</v>
      </c>
      <c r="C16" t="s">
        <v>165</v>
      </c>
      <c r="D16" t="s">
        <v>266</v>
      </c>
    </row>
    <row r="17" spans="1:4" x14ac:dyDescent="0.25">
      <c r="A17">
        <v>1981</v>
      </c>
      <c r="B17">
        <f t="shared" si="0"/>
        <v>1981</v>
      </c>
      <c r="C17" t="s">
        <v>164</v>
      </c>
      <c r="D17" t="s">
        <v>266</v>
      </c>
    </row>
    <row r="18" spans="1:4" x14ac:dyDescent="0.25">
      <c r="B18" t="str">
        <f t="shared" si="0"/>
        <v>1981.1</v>
      </c>
      <c r="C18" t="s">
        <v>165</v>
      </c>
      <c r="D18" t="s">
        <v>266</v>
      </c>
    </row>
    <row r="19" spans="1:4" x14ac:dyDescent="0.25">
      <c r="A19">
        <v>1982</v>
      </c>
      <c r="B19">
        <f t="shared" si="0"/>
        <v>1982</v>
      </c>
      <c r="C19" t="s">
        <v>164</v>
      </c>
      <c r="D19" t="s">
        <v>266</v>
      </c>
    </row>
    <row r="20" spans="1:4" x14ac:dyDescent="0.25">
      <c r="B20" t="str">
        <f t="shared" si="0"/>
        <v>1982.1</v>
      </c>
      <c r="C20" t="s">
        <v>165</v>
      </c>
      <c r="D20" t="s">
        <v>266</v>
      </c>
    </row>
    <row r="21" spans="1:4" x14ac:dyDescent="0.25">
      <c r="A21">
        <v>1983</v>
      </c>
      <c r="B21">
        <f t="shared" si="0"/>
        <v>1983</v>
      </c>
      <c r="C21" t="s">
        <v>164</v>
      </c>
      <c r="D21" t="s">
        <v>266</v>
      </c>
    </row>
    <row r="22" spans="1:4" x14ac:dyDescent="0.25">
      <c r="B22" t="str">
        <f t="shared" si="0"/>
        <v>1983.1</v>
      </c>
      <c r="C22" t="s">
        <v>165</v>
      </c>
      <c r="D22" t="s">
        <v>266</v>
      </c>
    </row>
    <row r="23" spans="1:4" x14ac:dyDescent="0.25">
      <c r="A23">
        <v>1984</v>
      </c>
      <c r="B23">
        <f t="shared" si="0"/>
        <v>1984</v>
      </c>
      <c r="C23" t="s">
        <v>164</v>
      </c>
      <c r="D23" t="s">
        <v>266</v>
      </c>
    </row>
    <row r="24" spans="1:4" x14ac:dyDescent="0.25">
      <c r="B24" t="str">
        <f t="shared" si="0"/>
        <v>1984.1</v>
      </c>
      <c r="C24" t="s">
        <v>165</v>
      </c>
      <c r="D24" t="s">
        <v>266</v>
      </c>
    </row>
    <row r="25" spans="1:4" x14ac:dyDescent="0.25">
      <c r="A25">
        <v>1985</v>
      </c>
      <c r="B25">
        <f t="shared" si="0"/>
        <v>1985</v>
      </c>
      <c r="C25" t="s">
        <v>103</v>
      </c>
      <c r="D25" t="s">
        <v>171</v>
      </c>
    </row>
    <row r="26" spans="1:4" x14ac:dyDescent="0.25">
      <c r="B26" t="str">
        <f t="shared" si="0"/>
        <v>1985.1</v>
      </c>
      <c r="C26" t="s">
        <v>99</v>
      </c>
      <c r="D26" t="s">
        <v>171</v>
      </c>
    </row>
    <row r="27" spans="1:4" x14ac:dyDescent="0.25">
      <c r="A27">
        <v>1986</v>
      </c>
      <c r="B27">
        <f t="shared" si="0"/>
        <v>1986</v>
      </c>
      <c r="C27" t="s">
        <v>103</v>
      </c>
      <c r="D27" t="s">
        <v>171</v>
      </c>
    </row>
    <row r="28" spans="1:4" x14ac:dyDescent="0.25">
      <c r="B28" t="str">
        <f t="shared" si="0"/>
        <v>1986.1</v>
      </c>
      <c r="C28" t="s">
        <v>99</v>
      </c>
      <c r="D28" t="s">
        <v>171</v>
      </c>
    </row>
    <row r="29" spans="1:4" x14ac:dyDescent="0.25">
      <c r="A29">
        <v>1987</v>
      </c>
      <c r="B29">
        <f t="shared" si="0"/>
        <v>1987</v>
      </c>
      <c r="C29" t="s">
        <v>306</v>
      </c>
      <c r="D29" t="s">
        <v>265</v>
      </c>
    </row>
    <row r="30" spans="1:4" x14ac:dyDescent="0.25">
      <c r="B30" t="str">
        <f t="shared" si="0"/>
        <v>1987.1</v>
      </c>
      <c r="C30" t="s">
        <v>102</v>
      </c>
      <c r="D30" t="s">
        <v>265</v>
      </c>
    </row>
    <row r="31" spans="1:4" x14ac:dyDescent="0.25">
      <c r="A31">
        <v>1988</v>
      </c>
      <c r="B31">
        <f t="shared" si="0"/>
        <v>1988</v>
      </c>
      <c r="C31" t="s">
        <v>111</v>
      </c>
      <c r="D31" t="s">
        <v>266</v>
      </c>
    </row>
    <row r="32" spans="1:4" x14ac:dyDescent="0.25">
      <c r="B32" t="str">
        <f t="shared" si="0"/>
        <v>1988.1</v>
      </c>
      <c r="C32" t="s">
        <v>112</v>
      </c>
      <c r="D32" t="s">
        <v>266</v>
      </c>
    </row>
    <row r="33" spans="1:4" x14ac:dyDescent="0.25">
      <c r="A33">
        <v>1989</v>
      </c>
      <c r="B33">
        <f t="shared" si="0"/>
        <v>1989</v>
      </c>
      <c r="C33" t="s">
        <v>108</v>
      </c>
      <c r="D33" t="s">
        <v>266</v>
      </c>
    </row>
    <row r="34" spans="1:4" x14ac:dyDescent="0.25">
      <c r="B34" t="str">
        <f t="shared" si="0"/>
        <v>1989.1</v>
      </c>
      <c r="C34" t="s">
        <v>109</v>
      </c>
      <c r="D34" t="s">
        <v>266</v>
      </c>
    </row>
    <row r="35" spans="1:4" x14ac:dyDescent="0.25">
      <c r="A35">
        <v>1990</v>
      </c>
      <c r="B35">
        <f t="shared" si="0"/>
        <v>1990</v>
      </c>
      <c r="C35" t="s">
        <v>105</v>
      </c>
      <c r="D35" t="s">
        <v>185</v>
      </c>
    </row>
    <row r="36" spans="1:4" x14ac:dyDescent="0.25">
      <c r="B36" t="str">
        <f t="shared" si="0"/>
        <v>1990.1</v>
      </c>
      <c r="C36" t="s">
        <v>113</v>
      </c>
      <c r="D36" t="s">
        <v>167</v>
      </c>
    </row>
    <row r="37" spans="1:4" x14ac:dyDescent="0.25">
      <c r="A37">
        <v>1991</v>
      </c>
      <c r="B37">
        <f t="shared" si="0"/>
        <v>1991</v>
      </c>
      <c r="C37" t="s">
        <v>45</v>
      </c>
      <c r="D37" t="s">
        <v>156</v>
      </c>
    </row>
    <row r="38" spans="1:4" x14ac:dyDescent="0.25">
      <c r="B38" t="str">
        <f t="shared" si="0"/>
        <v>1991.1</v>
      </c>
      <c r="C38" t="s">
        <v>99</v>
      </c>
      <c r="D38" t="s">
        <v>171</v>
      </c>
    </row>
    <row r="39" spans="1:4" x14ac:dyDescent="0.25">
      <c r="A39">
        <v>1992</v>
      </c>
      <c r="B39">
        <f t="shared" si="0"/>
        <v>1992</v>
      </c>
      <c r="C39" t="s">
        <v>32</v>
      </c>
      <c r="D39" t="s">
        <v>156</v>
      </c>
    </row>
    <row r="40" spans="1:4" x14ac:dyDescent="0.25">
      <c r="B40" t="str">
        <f t="shared" si="0"/>
        <v>1992.1</v>
      </c>
      <c r="C40" t="s">
        <v>37</v>
      </c>
      <c r="D40" t="s">
        <v>156</v>
      </c>
    </row>
    <row r="41" spans="1:4" x14ac:dyDescent="0.25">
      <c r="A41">
        <v>1993</v>
      </c>
      <c r="B41">
        <f t="shared" si="0"/>
        <v>1993</v>
      </c>
      <c r="C41" t="s">
        <v>121</v>
      </c>
      <c r="D41" t="s">
        <v>177</v>
      </c>
    </row>
    <row r="42" spans="1:4" x14ac:dyDescent="0.25">
      <c r="B42" t="str">
        <f t="shared" si="0"/>
        <v>1993.1</v>
      </c>
      <c r="C42" t="s">
        <v>122</v>
      </c>
      <c r="D42" t="s">
        <v>177</v>
      </c>
    </row>
    <row r="43" spans="1:4" x14ac:dyDescent="0.25">
      <c r="A43">
        <v>1994</v>
      </c>
      <c r="B43">
        <f t="shared" si="0"/>
        <v>1994</v>
      </c>
      <c r="C43" t="s">
        <v>119</v>
      </c>
      <c r="D43" t="s">
        <v>171</v>
      </c>
    </row>
    <row r="44" spans="1:4" x14ac:dyDescent="0.25">
      <c r="B44" t="str">
        <f t="shared" si="0"/>
        <v>1994.1</v>
      </c>
      <c r="C44" t="s">
        <v>120</v>
      </c>
      <c r="D44" t="s">
        <v>171</v>
      </c>
    </row>
    <row r="45" spans="1:4" x14ac:dyDescent="0.25">
      <c r="A45">
        <v>1995</v>
      </c>
      <c r="B45">
        <f t="shared" si="0"/>
        <v>1995</v>
      </c>
      <c r="C45" t="s">
        <v>307</v>
      </c>
      <c r="D45" t="s">
        <v>187</v>
      </c>
    </row>
    <row r="46" spans="1:4" x14ac:dyDescent="0.25">
      <c r="B46" t="str">
        <f t="shared" si="0"/>
        <v>1995.1</v>
      </c>
      <c r="C46" t="s">
        <v>258</v>
      </c>
      <c r="D46" t="s">
        <v>266</v>
      </c>
    </row>
    <row r="47" spans="1:4" x14ac:dyDescent="0.25">
      <c r="A47">
        <v>1996</v>
      </c>
      <c r="B47">
        <f t="shared" si="0"/>
        <v>1996</v>
      </c>
      <c r="C47" t="s">
        <v>32</v>
      </c>
      <c r="D47" t="s">
        <v>156</v>
      </c>
    </row>
    <row r="48" spans="1:4" x14ac:dyDescent="0.25">
      <c r="B48" t="str">
        <f t="shared" si="0"/>
        <v>1996.1</v>
      </c>
      <c r="C48" t="s">
        <v>37</v>
      </c>
      <c r="D48" t="s">
        <v>156</v>
      </c>
    </row>
    <row r="49" spans="1:4" x14ac:dyDescent="0.25">
      <c r="A49">
        <v>1997</v>
      </c>
      <c r="B49">
        <f t="shared" si="0"/>
        <v>1997</v>
      </c>
      <c r="C49" t="s">
        <v>111</v>
      </c>
      <c r="D49" t="s">
        <v>266</v>
      </c>
    </row>
    <row r="50" spans="1:4" x14ac:dyDescent="0.25">
      <c r="B50" t="str">
        <f t="shared" si="0"/>
        <v>1997.1</v>
      </c>
      <c r="C50" t="s">
        <v>118</v>
      </c>
      <c r="D50" t="s">
        <v>266</v>
      </c>
    </row>
    <row r="51" spans="1:4" x14ac:dyDescent="0.25">
      <c r="A51">
        <v>1998</v>
      </c>
      <c r="B51">
        <f t="shared" si="0"/>
        <v>1998</v>
      </c>
      <c r="C51" t="s">
        <v>121</v>
      </c>
      <c r="D51" t="s">
        <v>177</v>
      </c>
    </row>
    <row r="52" spans="1:4" x14ac:dyDescent="0.25">
      <c r="B52" t="str">
        <f t="shared" si="0"/>
        <v>1998.1</v>
      </c>
      <c r="C52" t="s">
        <v>122</v>
      </c>
      <c r="D52" t="s">
        <v>177</v>
      </c>
    </row>
    <row r="53" spans="1:4" x14ac:dyDescent="0.25">
      <c r="A53">
        <v>1999</v>
      </c>
      <c r="B53">
        <f t="shared" si="0"/>
        <v>1999</v>
      </c>
      <c r="C53" t="s">
        <v>259</v>
      </c>
      <c r="D53" t="s">
        <v>187</v>
      </c>
    </row>
    <row r="54" spans="1:4" x14ac:dyDescent="0.25">
      <c r="B54" t="str">
        <f t="shared" si="0"/>
        <v>1999.1</v>
      </c>
      <c r="C54" t="s">
        <v>245</v>
      </c>
      <c r="D54" t="s">
        <v>266</v>
      </c>
    </row>
    <row r="55" spans="1:4" x14ac:dyDescent="0.25">
      <c r="A55">
        <v>2000</v>
      </c>
      <c r="B55">
        <f t="shared" si="0"/>
        <v>2000</v>
      </c>
      <c r="C55" t="s">
        <v>180</v>
      </c>
      <c r="D55" t="s">
        <v>266</v>
      </c>
    </row>
    <row r="56" spans="1:4" x14ac:dyDescent="0.25">
      <c r="B56" t="str">
        <f t="shared" si="0"/>
        <v>2000.1</v>
      </c>
      <c r="C56" t="s">
        <v>308</v>
      </c>
      <c r="D56" t="s">
        <v>157</v>
      </c>
    </row>
    <row r="57" spans="1:4" x14ac:dyDescent="0.25">
      <c r="A57">
        <v>2001</v>
      </c>
      <c r="B57">
        <f t="shared" si="0"/>
        <v>2001</v>
      </c>
      <c r="C57" t="s">
        <v>244</v>
      </c>
      <c r="D57" t="s">
        <v>157</v>
      </c>
    </row>
    <row r="58" spans="1:4" x14ac:dyDescent="0.25">
      <c r="B58" t="str">
        <f t="shared" si="0"/>
        <v>2001.1</v>
      </c>
      <c r="C58" t="s">
        <v>111</v>
      </c>
      <c r="D58" t="s">
        <v>266</v>
      </c>
    </row>
    <row r="59" spans="1:4" x14ac:dyDescent="0.25">
      <c r="A59">
        <v>2003</v>
      </c>
      <c r="B59">
        <f t="shared" si="0"/>
        <v>2003</v>
      </c>
      <c r="C59" t="s">
        <v>130</v>
      </c>
      <c r="D59" t="s">
        <v>266</v>
      </c>
    </row>
    <row r="60" spans="1:4" x14ac:dyDescent="0.25">
      <c r="B60" t="str">
        <f t="shared" si="0"/>
        <v>2003.1</v>
      </c>
      <c r="C60" t="s">
        <v>131</v>
      </c>
      <c r="D60" t="s">
        <v>266</v>
      </c>
    </row>
    <row r="61" spans="1:4" x14ac:dyDescent="0.25">
      <c r="A61">
        <v>2004</v>
      </c>
      <c r="B61">
        <f t="shared" si="0"/>
        <v>2004</v>
      </c>
      <c r="C61" t="s">
        <v>130</v>
      </c>
      <c r="D61" t="s">
        <v>266</v>
      </c>
    </row>
    <row r="62" spans="1:4" x14ac:dyDescent="0.25">
      <c r="B62" t="str">
        <f t="shared" si="0"/>
        <v>2004.1</v>
      </c>
      <c r="C62" t="s">
        <v>131</v>
      </c>
      <c r="D62" t="s">
        <v>266</v>
      </c>
    </row>
    <row r="63" spans="1:4" x14ac:dyDescent="0.25">
      <c r="A63">
        <v>2005</v>
      </c>
      <c r="B63">
        <f t="shared" si="0"/>
        <v>2005</v>
      </c>
      <c r="C63" t="s">
        <v>134</v>
      </c>
      <c r="D63" t="s">
        <v>185</v>
      </c>
    </row>
    <row r="64" spans="1:4" x14ac:dyDescent="0.25">
      <c r="B64" t="str">
        <f t="shared" si="0"/>
        <v>2005.1</v>
      </c>
      <c r="C64" t="s">
        <v>135</v>
      </c>
      <c r="D64" t="s">
        <v>185</v>
      </c>
    </row>
    <row r="65" spans="1:4" x14ac:dyDescent="0.25">
      <c r="A65">
        <v>2006</v>
      </c>
      <c r="B65">
        <f t="shared" si="0"/>
        <v>2006</v>
      </c>
      <c r="C65" t="s">
        <v>120</v>
      </c>
      <c r="D65" t="s">
        <v>171</v>
      </c>
    </row>
    <row r="66" spans="1:4" x14ac:dyDescent="0.25">
      <c r="B66" t="str">
        <f t="shared" si="0"/>
        <v>2006.1</v>
      </c>
      <c r="C66" t="s">
        <v>136</v>
      </c>
      <c r="D66" t="s">
        <v>228</v>
      </c>
    </row>
    <row r="67" spans="1:4" x14ac:dyDescent="0.25">
      <c r="A67">
        <v>2007</v>
      </c>
      <c r="B67">
        <f t="shared" si="0"/>
        <v>2007</v>
      </c>
      <c r="C67" t="s">
        <v>125</v>
      </c>
      <c r="D67" t="s">
        <v>225</v>
      </c>
    </row>
    <row r="68" spans="1:4" x14ac:dyDescent="0.25">
      <c r="B68" t="str">
        <f t="shared" ref="B68:B92" si="1">IF(ISBLANK(A68),_xlfn.CONCAT(A67,".1"),A68)</f>
        <v>2007.1</v>
      </c>
      <c r="C68" t="s">
        <v>126</v>
      </c>
      <c r="D68" t="s">
        <v>187</v>
      </c>
    </row>
    <row r="69" spans="1:4" x14ac:dyDescent="0.25">
      <c r="A69">
        <v>2008</v>
      </c>
      <c r="B69">
        <f t="shared" si="1"/>
        <v>2008</v>
      </c>
      <c r="C69" t="s">
        <v>126</v>
      </c>
      <c r="D69" t="s">
        <v>187</v>
      </c>
    </row>
    <row r="70" spans="1:4" x14ac:dyDescent="0.25">
      <c r="B70" t="str">
        <f t="shared" si="1"/>
        <v>2008.1</v>
      </c>
      <c r="C70" t="s">
        <v>140</v>
      </c>
      <c r="D70" t="s">
        <v>189</v>
      </c>
    </row>
    <row r="71" spans="1:4" x14ac:dyDescent="0.25">
      <c r="A71">
        <v>2009</v>
      </c>
      <c r="B71">
        <f t="shared" si="1"/>
        <v>2009</v>
      </c>
      <c r="C71" t="s">
        <v>130</v>
      </c>
      <c r="D71" t="s">
        <v>266</v>
      </c>
    </row>
    <row r="72" spans="1:4" x14ac:dyDescent="0.25">
      <c r="B72" t="str">
        <f t="shared" si="1"/>
        <v>2009.1</v>
      </c>
      <c r="C72" t="s">
        <v>131</v>
      </c>
      <c r="D72" t="s">
        <v>266</v>
      </c>
    </row>
    <row r="73" spans="1:4" x14ac:dyDescent="0.25">
      <c r="A73">
        <v>2010</v>
      </c>
      <c r="B73">
        <f t="shared" si="1"/>
        <v>2010</v>
      </c>
      <c r="C73" t="s">
        <v>126</v>
      </c>
      <c r="D73" t="s">
        <v>187</v>
      </c>
    </row>
    <row r="74" spans="1:4" x14ac:dyDescent="0.25">
      <c r="B74" t="str">
        <f t="shared" si="1"/>
        <v>2010.1</v>
      </c>
      <c r="C74" t="s">
        <v>140</v>
      </c>
      <c r="D74" t="s">
        <v>189</v>
      </c>
    </row>
    <row r="75" spans="1:4" x14ac:dyDescent="0.25">
      <c r="A75">
        <v>2011</v>
      </c>
      <c r="B75">
        <f t="shared" si="1"/>
        <v>2011</v>
      </c>
      <c r="C75" t="s">
        <v>136</v>
      </c>
      <c r="D75" t="s">
        <v>228</v>
      </c>
    </row>
    <row r="76" spans="1:4" x14ac:dyDescent="0.25">
      <c r="B76" t="str">
        <f t="shared" si="1"/>
        <v>2011.1</v>
      </c>
      <c r="C76" t="s">
        <v>126</v>
      </c>
      <c r="D76" t="s">
        <v>187</v>
      </c>
    </row>
    <row r="77" spans="1:4" x14ac:dyDescent="0.25">
      <c r="A77">
        <v>2012</v>
      </c>
      <c r="B77">
        <f t="shared" si="1"/>
        <v>2012</v>
      </c>
      <c r="C77" t="s">
        <v>145</v>
      </c>
      <c r="D77" t="s">
        <v>221</v>
      </c>
    </row>
    <row r="78" spans="1:4" x14ac:dyDescent="0.25">
      <c r="B78" t="str">
        <f t="shared" si="1"/>
        <v>2012.1</v>
      </c>
      <c r="C78" t="s">
        <v>146</v>
      </c>
      <c r="D78" t="s">
        <v>221</v>
      </c>
    </row>
    <row r="79" spans="1:4" x14ac:dyDescent="0.25">
      <c r="A79">
        <v>2013</v>
      </c>
      <c r="B79">
        <f t="shared" si="1"/>
        <v>2013</v>
      </c>
      <c r="C79" t="s">
        <v>309</v>
      </c>
      <c r="D79" t="s">
        <v>221</v>
      </c>
    </row>
    <row r="80" spans="1:4" x14ac:dyDescent="0.25">
      <c r="B80" t="str">
        <f t="shared" si="1"/>
        <v>2013.1</v>
      </c>
      <c r="C80" t="s">
        <v>310</v>
      </c>
      <c r="D80" t="s">
        <v>221</v>
      </c>
    </row>
    <row r="81" spans="1:4" x14ac:dyDescent="0.25">
      <c r="A81">
        <v>2014</v>
      </c>
      <c r="B81">
        <f t="shared" si="1"/>
        <v>2014</v>
      </c>
      <c r="C81" t="s">
        <v>130</v>
      </c>
      <c r="D81" t="s">
        <v>266</v>
      </c>
    </row>
    <row r="82" spans="1:4" x14ac:dyDescent="0.25">
      <c r="B82" t="str">
        <f t="shared" si="1"/>
        <v>2014.1</v>
      </c>
      <c r="C82" t="s">
        <v>131</v>
      </c>
      <c r="D82" t="s">
        <v>266</v>
      </c>
    </row>
    <row r="83" spans="1:4" x14ac:dyDescent="0.25">
      <c r="A83">
        <v>2015</v>
      </c>
      <c r="B83">
        <f t="shared" si="1"/>
        <v>2015</v>
      </c>
      <c r="C83" t="s">
        <v>234</v>
      </c>
      <c r="D83" t="s">
        <v>177</v>
      </c>
    </row>
    <row r="84" spans="1:4" x14ac:dyDescent="0.25">
      <c r="B84" t="str">
        <f t="shared" si="1"/>
        <v>2015.1</v>
      </c>
      <c r="C84" t="s">
        <v>262</v>
      </c>
      <c r="D84" t="s">
        <v>160</v>
      </c>
    </row>
    <row r="85" spans="1:4" x14ac:dyDescent="0.25">
      <c r="A85">
        <v>2016</v>
      </c>
      <c r="B85">
        <f t="shared" si="1"/>
        <v>2016</v>
      </c>
      <c r="C85" t="s">
        <v>311</v>
      </c>
      <c r="D85" t="s">
        <v>288</v>
      </c>
    </row>
    <row r="86" spans="1:4" x14ac:dyDescent="0.25">
      <c r="B86" t="str">
        <f t="shared" si="1"/>
        <v>2016.1</v>
      </c>
      <c r="C86" t="s">
        <v>237</v>
      </c>
      <c r="D86" t="s">
        <v>156</v>
      </c>
    </row>
    <row r="87" spans="1:4" x14ac:dyDescent="0.25">
      <c r="A87">
        <v>2017</v>
      </c>
      <c r="B87">
        <f t="shared" si="1"/>
        <v>2017</v>
      </c>
      <c r="C87" t="s">
        <v>311</v>
      </c>
      <c r="D87" t="s">
        <v>288</v>
      </c>
    </row>
    <row r="88" spans="1:4" x14ac:dyDescent="0.25">
      <c r="B88" t="str">
        <f t="shared" si="1"/>
        <v>2017.1</v>
      </c>
      <c r="C88" t="s">
        <v>237</v>
      </c>
      <c r="D88" t="s">
        <v>156</v>
      </c>
    </row>
    <row r="89" spans="1:4" x14ac:dyDescent="0.25">
      <c r="A89">
        <v>2018</v>
      </c>
      <c r="B89">
        <f t="shared" si="1"/>
        <v>2018</v>
      </c>
      <c r="C89" t="s">
        <v>198</v>
      </c>
      <c r="D89" t="s">
        <v>266</v>
      </c>
    </row>
    <row r="90" spans="1:4" x14ac:dyDescent="0.25">
      <c r="B90" t="str">
        <f t="shared" si="1"/>
        <v>2018.1</v>
      </c>
      <c r="C90" t="s">
        <v>131</v>
      </c>
      <c r="D90" t="s">
        <v>266</v>
      </c>
    </row>
    <row r="91" spans="1:4" x14ac:dyDescent="0.25">
      <c r="A91">
        <v>2019</v>
      </c>
      <c r="B91">
        <f t="shared" si="1"/>
        <v>2019</v>
      </c>
      <c r="C91" t="s">
        <v>151</v>
      </c>
      <c r="D91" t="s">
        <v>185</v>
      </c>
    </row>
    <row r="92" spans="1:4" x14ac:dyDescent="0.25">
      <c r="B92" t="str">
        <f t="shared" si="1"/>
        <v>2019.1</v>
      </c>
      <c r="C92" t="s">
        <v>143</v>
      </c>
      <c r="D92" t="s">
        <v>185</v>
      </c>
    </row>
  </sheetData>
  <sheetProtection algorithmName="SHA-512" hashValue="NL6iaVbzLrsm/7rRR7geNiUCEmrM0duLlpJQuTdXqrs2K4ezyd6QKmtVa3X7ghTBL4KmbCiet+rt0DmECbAgSQ==" saltValue="fEf3eILrWETpRs/T9uzViQ==" spinCount="100000" sheet="1" objects="1" scenarios="1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2813A-C4D3-4B62-BFC7-CDAD7BBFB2AC}">
  <sheetPr>
    <tabColor theme="5" tint="0.59999389629810485"/>
  </sheetPr>
  <dimension ref="A1:G21"/>
  <sheetViews>
    <sheetView zoomScale="90" zoomScaleNormal="90" workbookViewId="0"/>
  </sheetViews>
  <sheetFormatPr baseColWidth="10" defaultRowHeight="15" x14ac:dyDescent="0.25"/>
  <cols>
    <col min="2" max="2" width="22.28515625" bestFit="1" customWidth="1"/>
    <col min="3" max="3" width="12.85546875" bestFit="1" customWidth="1"/>
    <col min="4" max="4" width="12.85546875" customWidth="1"/>
    <col min="7" max="7" width="30.28515625" bestFit="1" customWidth="1"/>
  </cols>
  <sheetData>
    <row r="1" spans="1:7" ht="28.5" customHeight="1" x14ac:dyDescent="0.25">
      <c r="A1" s="3" t="s">
        <v>2953</v>
      </c>
      <c r="B1" s="3" t="s">
        <v>358</v>
      </c>
      <c r="C1" s="3" t="s">
        <v>3</v>
      </c>
      <c r="D1" s="3" t="s">
        <v>359</v>
      </c>
      <c r="E1" s="3" t="s">
        <v>2940</v>
      </c>
      <c r="F1" s="3" t="s">
        <v>2944</v>
      </c>
      <c r="G1" s="3" t="s">
        <v>2941</v>
      </c>
    </row>
    <row r="2" spans="1:7" x14ac:dyDescent="0.25">
      <c r="A2">
        <v>1</v>
      </c>
      <c r="B2" t="s">
        <v>206</v>
      </c>
      <c r="C2" t="str">
        <f>VLOOKUP(A2,'Doubles Ranking April 2020'!$A$3:$I$22,3,FALSE)</f>
        <v>Colombia</v>
      </c>
      <c r="D2">
        <f>VLOOKUP(B2,'Doubles Ranking April 2020'!$D$3:$I$23,2,FALSE)</f>
        <v>33</v>
      </c>
      <c r="E2" t="s">
        <v>2943</v>
      </c>
      <c r="F2" t="s">
        <v>2945</v>
      </c>
      <c r="G2" t="s">
        <v>2946</v>
      </c>
    </row>
    <row r="3" spans="1:7" x14ac:dyDescent="0.25">
      <c r="A3">
        <v>2</v>
      </c>
      <c r="B3" t="s">
        <v>365</v>
      </c>
      <c r="C3" t="str">
        <f>VLOOKUP(A3,'Doubles Ranking April 2020'!$A$3:$I$22,3,FALSE)</f>
        <v>Colombia</v>
      </c>
      <c r="D3">
        <f>VLOOKUP(B3,'Doubles Ranking April 2020'!$D$3:$I$23,2,FALSE)</f>
        <v>33</v>
      </c>
      <c r="E3" t="s">
        <v>2947</v>
      </c>
      <c r="F3" t="s">
        <v>2948</v>
      </c>
      <c r="G3" t="s">
        <v>2948</v>
      </c>
    </row>
    <row r="4" spans="1:7" x14ac:dyDescent="0.25">
      <c r="A4">
        <v>3</v>
      </c>
      <c r="B4" t="s">
        <v>143</v>
      </c>
      <c r="C4" t="str">
        <f>VLOOKUP(A4,'Doubles Ranking April 2020'!$A$3:$I$22,3,FALSE)</f>
        <v>France</v>
      </c>
      <c r="D4">
        <f>VLOOKUP(B4,'Doubles Ranking April 2020'!$D$3:$I$23,2,FALSE)</f>
        <v>38</v>
      </c>
      <c r="E4" t="s">
        <v>2947</v>
      </c>
      <c r="F4" t="s">
        <v>2948</v>
      </c>
      <c r="G4" t="s">
        <v>2948</v>
      </c>
    </row>
    <row r="5" spans="1:7" x14ac:dyDescent="0.25">
      <c r="A5">
        <v>4</v>
      </c>
      <c r="B5" t="s">
        <v>368</v>
      </c>
      <c r="C5" t="str">
        <f>VLOOKUP(A5,'Doubles Ranking April 2020'!$A$3:$I$22,3,FALSE)</f>
        <v>Argentina</v>
      </c>
      <c r="D5">
        <f>VLOOKUP(B5,'Doubles Ranking April 2020'!$D$3:$I$23,2,FALSE)</f>
        <v>34</v>
      </c>
      <c r="E5" t="s">
        <v>2947</v>
      </c>
      <c r="F5" t="s">
        <v>2948</v>
      </c>
      <c r="G5" t="s">
        <v>2948</v>
      </c>
    </row>
    <row r="6" spans="1:7" x14ac:dyDescent="0.25">
      <c r="A6">
        <v>5</v>
      </c>
      <c r="B6" t="s">
        <v>202</v>
      </c>
      <c r="C6" t="str">
        <f>VLOOKUP(A6,'Doubles Ranking April 2020'!$A$3:$I$22,3,FALSE)</f>
        <v>Poland</v>
      </c>
      <c r="D6">
        <f>VLOOKUP(B6,'Doubles Ranking April 2020'!$D$3:$I$23,2,FALSE)</f>
        <v>37</v>
      </c>
      <c r="E6" t="s">
        <v>2947</v>
      </c>
      <c r="F6" t="s">
        <v>2948</v>
      </c>
      <c r="G6" t="s">
        <v>2948</v>
      </c>
    </row>
    <row r="7" spans="1:7" x14ac:dyDescent="0.25">
      <c r="A7" s="98" t="s">
        <v>2942</v>
      </c>
      <c r="B7" t="s">
        <v>148</v>
      </c>
      <c r="C7" t="str">
        <f>VLOOKUP(A7,'Doubles Ranking April 2020'!$A$3:$I$22,3,FALSE)</f>
        <v>Brazil</v>
      </c>
      <c r="D7">
        <f>VLOOKUP(B7,'Doubles Ranking April 2020'!$D$3:$I$23,2,FALSE)</f>
        <v>36</v>
      </c>
      <c r="E7" t="s">
        <v>2947</v>
      </c>
      <c r="F7" t="s">
        <v>2948</v>
      </c>
      <c r="G7" t="s">
        <v>2948</v>
      </c>
    </row>
    <row r="8" spans="1:7" x14ac:dyDescent="0.25">
      <c r="A8">
        <v>7</v>
      </c>
      <c r="B8" t="s">
        <v>372</v>
      </c>
      <c r="C8" t="str">
        <f>VLOOKUP(A8,'Doubles Ranking April 2020'!$A$3:$I$22,3,FALSE)</f>
        <v>Great Britain</v>
      </c>
      <c r="D8">
        <f>VLOOKUP(B8,'Doubles Ranking April 2020'!$D$3:$I$23,2,FALSE)</f>
        <v>27</v>
      </c>
      <c r="E8" t="s">
        <v>2943</v>
      </c>
      <c r="G8" t="s">
        <v>2949</v>
      </c>
    </row>
    <row r="9" spans="1:7" x14ac:dyDescent="0.25">
      <c r="A9">
        <v>8</v>
      </c>
      <c r="B9" t="s">
        <v>374</v>
      </c>
      <c r="C9" t="str">
        <f>VLOOKUP(A9,'Doubles Ranking April 2020'!$A$3:$I$22,3,FALSE)</f>
        <v>Slovakia</v>
      </c>
      <c r="D9">
        <f>VLOOKUP(B9,'Doubles Ranking April 2020'!$D$3:$I$23,2,FALSE)</f>
        <v>34</v>
      </c>
      <c r="E9" t="s">
        <v>2947</v>
      </c>
      <c r="F9" t="s">
        <v>2948</v>
      </c>
      <c r="G9" t="s">
        <v>2948</v>
      </c>
    </row>
    <row r="10" spans="1:7" x14ac:dyDescent="0.25">
      <c r="A10">
        <v>9</v>
      </c>
      <c r="B10" t="s">
        <v>375</v>
      </c>
      <c r="C10" t="str">
        <f>VLOOKUP(A10,'Doubles Ranking April 2020'!$A$3:$I$22,3,FALSE)</f>
        <v>United States</v>
      </c>
      <c r="D10">
        <f>VLOOKUP(B10,'Doubles Ranking April 2020'!$D$3:$I$23,2,FALSE)</f>
        <v>35</v>
      </c>
      <c r="E10" t="s">
        <v>2943</v>
      </c>
      <c r="G10" t="s">
        <v>2950</v>
      </c>
    </row>
    <row r="11" spans="1:7" x14ac:dyDescent="0.25">
      <c r="A11">
        <v>10</v>
      </c>
      <c r="B11" t="s">
        <v>147</v>
      </c>
      <c r="C11" t="str">
        <f>VLOOKUP(A11,'Doubles Ranking April 2020'!$A$3:$I$22,3,FALSE)</f>
        <v>Croatia</v>
      </c>
      <c r="D11">
        <f>VLOOKUP(B11,'Doubles Ranking April 2020'!$D$3:$I$23,2,FALSE)</f>
        <v>35</v>
      </c>
      <c r="E11" t="s">
        <v>2947</v>
      </c>
      <c r="F11" t="s">
        <v>2948</v>
      </c>
      <c r="G11" t="s">
        <v>2948</v>
      </c>
    </row>
    <row r="12" spans="1:7" x14ac:dyDescent="0.25">
      <c r="A12">
        <v>11</v>
      </c>
      <c r="B12" t="s">
        <v>150</v>
      </c>
      <c r="C12" t="str">
        <f>VLOOKUP(A12,'Doubles Ranking April 2020'!$A$3:$I$22,3,FALSE)</f>
        <v>New Zealand</v>
      </c>
      <c r="D12">
        <f>VLOOKUP(B12,'Doubles Ranking April 2020'!$D$3:$I$23,2,FALSE)</f>
        <v>32</v>
      </c>
      <c r="E12" t="s">
        <v>2943</v>
      </c>
      <c r="G12" t="s">
        <v>2951</v>
      </c>
    </row>
    <row r="13" spans="1:7" x14ac:dyDescent="0.25">
      <c r="A13">
        <v>12</v>
      </c>
      <c r="B13" t="s">
        <v>379</v>
      </c>
      <c r="C13" t="str">
        <f>VLOOKUP(A13,'Doubles Ranking April 2020'!$A$3:$I$22,3,FALSE)</f>
        <v>South Africa</v>
      </c>
      <c r="D13">
        <f>VLOOKUP(B13,'Doubles Ranking April 2020'!$D$3:$I$23,2,FALSE)</f>
        <v>37</v>
      </c>
      <c r="E13" t="s">
        <v>2947</v>
      </c>
      <c r="F13" t="s">
        <v>2948</v>
      </c>
      <c r="G13" t="s">
        <v>2948</v>
      </c>
    </row>
    <row r="14" spans="1:7" x14ac:dyDescent="0.25">
      <c r="A14">
        <v>13</v>
      </c>
      <c r="B14" t="s">
        <v>152</v>
      </c>
      <c r="C14" t="str">
        <f>VLOOKUP(A14,'Doubles Ranking April 2020'!$A$3:$I$22,3,FALSE)</f>
        <v>Germany</v>
      </c>
      <c r="D14">
        <f>VLOOKUP(B14,'Doubles Ranking April 2020'!$D$3:$I$23,2,FALSE)</f>
        <v>28</v>
      </c>
      <c r="E14" t="s">
        <v>2947</v>
      </c>
      <c r="F14" t="s">
        <v>2948</v>
      </c>
      <c r="G14" t="s">
        <v>2948</v>
      </c>
    </row>
    <row r="15" spans="1:7" x14ac:dyDescent="0.25">
      <c r="A15">
        <v>14</v>
      </c>
      <c r="B15" t="s">
        <v>153</v>
      </c>
      <c r="C15" t="str">
        <f>VLOOKUP(A15,'Doubles Ranking April 2020'!$A$3:$I$22,3,FALSE)</f>
        <v>Germany</v>
      </c>
      <c r="D15">
        <f>VLOOKUP(B15,'Doubles Ranking April 2020'!$D$3:$I$23,2,FALSE)</f>
        <v>29</v>
      </c>
      <c r="E15" t="s">
        <v>2943</v>
      </c>
      <c r="G15" t="s">
        <v>2952</v>
      </c>
    </row>
    <row r="16" spans="1:7" x14ac:dyDescent="0.25">
      <c r="A16">
        <v>15</v>
      </c>
      <c r="B16" t="s">
        <v>381</v>
      </c>
      <c r="C16" t="str">
        <f>VLOOKUP(A16,'Doubles Ranking April 2020'!$A$3:$I$22,3,FALSE)</f>
        <v>Croatia</v>
      </c>
      <c r="D16">
        <f>VLOOKUP(B16,'Doubles Ranking April 2020'!$D$3:$I$23,2,FALSE)</f>
        <v>26</v>
      </c>
      <c r="E16" t="s">
        <v>2947</v>
      </c>
      <c r="F16" t="s">
        <v>2948</v>
      </c>
      <c r="G16" t="s">
        <v>2948</v>
      </c>
    </row>
    <row r="17" spans="1:7" x14ac:dyDescent="0.25">
      <c r="A17">
        <v>16</v>
      </c>
      <c r="B17" t="s">
        <v>145</v>
      </c>
      <c r="C17" t="str">
        <f>VLOOKUP(A17,'Doubles Ranking April 2020'!$A$3:$I$22,3,FALSE)</f>
        <v>Spain</v>
      </c>
      <c r="D17">
        <f>VLOOKUP(B17,'Doubles Ranking April 2020'!$D$3:$I$23,2,FALSE)</f>
        <v>33</v>
      </c>
      <c r="E17" t="s">
        <v>2947</v>
      </c>
      <c r="F17" t="s">
        <v>2948</v>
      </c>
      <c r="G17" t="s">
        <v>2948</v>
      </c>
    </row>
    <row r="18" spans="1:7" x14ac:dyDescent="0.25">
      <c r="A18">
        <v>17</v>
      </c>
      <c r="B18" t="s">
        <v>384</v>
      </c>
      <c r="C18" t="str">
        <f>VLOOKUP(A18,'Doubles Ranking April 2020'!$A$3:$I$22,3,FALSE)</f>
        <v>Netherlands</v>
      </c>
      <c r="D18">
        <v>31</v>
      </c>
      <c r="E18" t="s">
        <v>2947</v>
      </c>
      <c r="F18" t="s">
        <v>2948</v>
      </c>
      <c r="G18" t="s">
        <v>2948</v>
      </c>
    </row>
    <row r="19" spans="1:7" x14ac:dyDescent="0.25">
      <c r="A19">
        <v>18</v>
      </c>
      <c r="B19" t="s">
        <v>218</v>
      </c>
      <c r="C19" t="str">
        <f>VLOOKUP(A19,'Doubles Ranking April 2020'!$A$3:$I$22,3,FALSE)</f>
        <v>France</v>
      </c>
      <c r="D19">
        <f>VLOOKUP(B19,'Doubles Ranking April 2020'!$D$3:$I$23,2,FALSE)</f>
        <v>36</v>
      </c>
      <c r="E19" t="s">
        <v>2947</v>
      </c>
      <c r="F19" t="s">
        <v>2948</v>
      </c>
      <c r="G19" t="s">
        <v>2948</v>
      </c>
    </row>
    <row r="20" spans="1:7" x14ac:dyDescent="0.25">
      <c r="A20">
        <v>19</v>
      </c>
      <c r="B20" t="s">
        <v>151</v>
      </c>
      <c r="C20" t="str">
        <f>VLOOKUP(A20,'Doubles Ranking April 2020'!$A$3:$I$22,3,FALSE)</f>
        <v>France</v>
      </c>
      <c r="D20">
        <f>VLOOKUP(B20,'Doubles Ranking April 2020'!$D$3:$I$23,2,FALSE)</f>
        <v>28</v>
      </c>
      <c r="E20" t="s">
        <v>2947</v>
      </c>
      <c r="F20" t="s">
        <v>2948</v>
      </c>
      <c r="G20" t="s">
        <v>2948</v>
      </c>
    </row>
    <row r="21" spans="1:7" x14ac:dyDescent="0.25">
      <c r="A21">
        <v>20</v>
      </c>
      <c r="B21" t="s">
        <v>200</v>
      </c>
      <c r="C21" t="str">
        <f>VLOOKUP(A21,'Doubles Ranking April 2020'!$A$3:$I$22,3,FALSE)</f>
        <v>Romania</v>
      </c>
      <c r="D21">
        <f>VLOOKUP(B21,'Doubles Ranking April 2020'!$D$3:$I$23,2,FALSE)</f>
        <v>35</v>
      </c>
      <c r="E21" t="s">
        <v>2947</v>
      </c>
      <c r="F21" t="s">
        <v>2948</v>
      </c>
      <c r="G21" t="s">
        <v>2948</v>
      </c>
    </row>
  </sheetData>
  <sheetProtection algorithmName="SHA-512" hashValue="ilHHGoLIa5/i57qy2ioyfptLY35fd99w+dSgDJZnNBOVh6Jju8InPVfnzqZJUI7nApUudGQl1zPR/DQdnwXRgw==" saltValue="aI/BQS8jL5zLvAV9hYMvvw==" spinCount="100000" sheet="1" objects="1" scenarios="1" sort="0" autoFilter="0"/>
  <autoFilter ref="A1:G1" xr:uid="{87D3A570-28FF-4A93-B51E-BF1D6E02F8BD}"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A2F25-4F44-40B0-B285-67FDBFF2D0CA}">
  <sheetPr>
    <tabColor theme="5" tint="0.59999389629810485"/>
  </sheetPr>
  <dimension ref="A1:I2092"/>
  <sheetViews>
    <sheetView topLeftCell="A9" workbookViewId="0">
      <selection activeCell="A8" sqref="A8"/>
    </sheetView>
  </sheetViews>
  <sheetFormatPr baseColWidth="10" defaultRowHeight="15" x14ac:dyDescent="0.25"/>
  <sheetData>
    <row r="1" spans="1:9" x14ac:dyDescent="0.25">
      <c r="A1" t="s">
        <v>484</v>
      </c>
    </row>
    <row r="2" spans="1:9" x14ac:dyDescent="0.25">
      <c r="A2" t="s">
        <v>357</v>
      </c>
      <c r="B2" t="s">
        <v>3</v>
      </c>
      <c r="C2" t="s">
        <v>2873</v>
      </c>
      <c r="D2" t="s">
        <v>358</v>
      </c>
      <c r="E2" t="s">
        <v>359</v>
      </c>
      <c r="F2" t="s">
        <v>360</v>
      </c>
      <c r="G2" t="s">
        <v>361</v>
      </c>
      <c r="H2" t="s">
        <v>362</v>
      </c>
      <c r="I2" t="s">
        <v>363</v>
      </c>
    </row>
    <row r="3" spans="1:9" x14ac:dyDescent="0.25">
      <c r="A3">
        <v>1</v>
      </c>
      <c r="B3" t="s">
        <v>364</v>
      </c>
      <c r="C3" t="str">
        <f>VLOOKUP(B3,'Country List'!$I:$J,2,FALSE)</f>
        <v>Colombia</v>
      </c>
      <c r="D3" t="s">
        <v>206</v>
      </c>
      <c r="E3">
        <v>33</v>
      </c>
      <c r="F3">
        <v>8.3800000000000008</v>
      </c>
      <c r="G3">
        <v>20</v>
      </c>
      <c r="H3">
        <v>180</v>
      </c>
      <c r="I3">
        <v>0</v>
      </c>
    </row>
    <row r="4" spans="1:9" x14ac:dyDescent="0.25">
      <c r="A4">
        <v>2</v>
      </c>
      <c r="B4" t="s">
        <v>364</v>
      </c>
      <c r="C4" t="str">
        <f>VLOOKUP(B4,'Country List'!$I:$J,2,FALSE)</f>
        <v>Colombia</v>
      </c>
      <c r="D4" t="s">
        <v>365</v>
      </c>
      <c r="E4">
        <v>33</v>
      </c>
      <c r="F4">
        <v>8.3800000000000008</v>
      </c>
      <c r="G4">
        <v>21</v>
      </c>
      <c r="H4">
        <v>180</v>
      </c>
      <c r="I4">
        <v>90</v>
      </c>
    </row>
    <row r="5" spans="1:9" x14ac:dyDescent="0.25">
      <c r="A5">
        <v>3</v>
      </c>
      <c r="B5" t="s">
        <v>366</v>
      </c>
      <c r="C5" t="str">
        <f>VLOOKUP(B5,'Country List'!$I:$J,2,FALSE)</f>
        <v>France</v>
      </c>
      <c r="D5" t="s">
        <v>143</v>
      </c>
      <c r="E5">
        <v>38</v>
      </c>
      <c r="F5">
        <v>5.9749999999999996</v>
      </c>
      <c r="G5">
        <v>21</v>
      </c>
      <c r="H5">
        <v>90</v>
      </c>
      <c r="I5">
        <v>0</v>
      </c>
    </row>
    <row r="6" spans="1:9" x14ac:dyDescent="0.25">
      <c r="A6">
        <v>4</v>
      </c>
      <c r="B6" t="s">
        <v>367</v>
      </c>
      <c r="C6" t="str">
        <f>VLOOKUP(B6,'Country List'!$I:$J,2,FALSE)</f>
        <v>Argentina</v>
      </c>
      <c r="D6" t="s">
        <v>368</v>
      </c>
      <c r="E6">
        <v>34</v>
      </c>
      <c r="F6">
        <v>5.78</v>
      </c>
      <c r="G6">
        <v>23</v>
      </c>
      <c r="H6">
        <v>1</v>
      </c>
      <c r="I6">
        <v>0</v>
      </c>
    </row>
    <row r="7" spans="1:9" x14ac:dyDescent="0.25">
      <c r="A7">
        <v>5</v>
      </c>
      <c r="B7" t="s">
        <v>369</v>
      </c>
      <c r="C7" t="str">
        <f>VLOOKUP(B7,'Country List'!$I:$J,2,FALSE)</f>
        <v>Poland</v>
      </c>
      <c r="D7" t="s">
        <v>202</v>
      </c>
      <c r="E7">
        <v>37</v>
      </c>
      <c r="F7">
        <v>5.14</v>
      </c>
      <c r="G7">
        <v>25</v>
      </c>
      <c r="H7">
        <v>600</v>
      </c>
      <c r="I7">
        <v>180</v>
      </c>
    </row>
    <row r="8" spans="1:9" x14ac:dyDescent="0.25">
      <c r="A8" s="97" t="s">
        <v>2942</v>
      </c>
      <c r="B8" t="s">
        <v>370</v>
      </c>
      <c r="C8" t="str">
        <f>VLOOKUP(B8,'Country List'!$I:$J,2,FALSE)</f>
        <v>Brazil</v>
      </c>
      <c r="D8" t="s">
        <v>148</v>
      </c>
      <c r="E8">
        <v>36</v>
      </c>
      <c r="F8">
        <v>5.14</v>
      </c>
      <c r="G8">
        <v>25</v>
      </c>
      <c r="H8">
        <v>600</v>
      </c>
      <c r="I8">
        <v>180</v>
      </c>
    </row>
    <row r="9" spans="1:9" x14ac:dyDescent="0.25">
      <c r="A9">
        <v>7</v>
      </c>
      <c r="B9" t="s">
        <v>371</v>
      </c>
      <c r="C9" t="str">
        <f>VLOOKUP(B9,'Country List'!$I:$J,2,FALSE)</f>
        <v>Great Britain</v>
      </c>
      <c r="D9" t="s">
        <v>372</v>
      </c>
      <c r="E9">
        <v>27</v>
      </c>
      <c r="F9">
        <v>4.95</v>
      </c>
      <c r="G9">
        <v>26</v>
      </c>
      <c r="H9">
        <v>0</v>
      </c>
      <c r="I9">
        <v>90</v>
      </c>
    </row>
    <row r="10" spans="1:9" x14ac:dyDescent="0.25">
      <c r="A10">
        <v>8</v>
      </c>
      <c r="B10" t="s">
        <v>373</v>
      </c>
      <c r="C10" t="str">
        <f>VLOOKUP(B10,'Country List'!$I:$J,2,FALSE)</f>
        <v>Slovakia</v>
      </c>
      <c r="D10" t="s">
        <v>374</v>
      </c>
      <c r="E10">
        <v>34</v>
      </c>
      <c r="F10">
        <v>4.93</v>
      </c>
      <c r="G10">
        <v>25</v>
      </c>
      <c r="H10">
        <v>0</v>
      </c>
      <c r="I10">
        <v>0</v>
      </c>
    </row>
    <row r="11" spans="1:9" x14ac:dyDescent="0.25">
      <c r="A11">
        <v>9</v>
      </c>
      <c r="B11" t="s">
        <v>158</v>
      </c>
      <c r="C11" t="str">
        <f>VLOOKUP(B11,'Country List'!$I:$J,2,FALSE)</f>
        <v>United States</v>
      </c>
      <c r="D11" t="s">
        <v>375</v>
      </c>
      <c r="E11">
        <v>35</v>
      </c>
      <c r="F11">
        <v>4.8600000000000003</v>
      </c>
      <c r="G11">
        <v>24</v>
      </c>
      <c r="H11">
        <v>0</v>
      </c>
      <c r="I11">
        <v>90</v>
      </c>
    </row>
    <row r="12" spans="1:9" x14ac:dyDescent="0.25">
      <c r="A12">
        <v>10</v>
      </c>
      <c r="B12" t="s">
        <v>376</v>
      </c>
      <c r="C12" t="str">
        <f>VLOOKUP(B12,'Country List'!$I:$J,2,FALSE)</f>
        <v>Croatia</v>
      </c>
      <c r="D12" t="s">
        <v>147</v>
      </c>
      <c r="E12">
        <v>35</v>
      </c>
      <c r="F12">
        <v>4.8</v>
      </c>
      <c r="G12">
        <v>26</v>
      </c>
      <c r="H12">
        <v>0</v>
      </c>
      <c r="I12">
        <v>150</v>
      </c>
    </row>
    <row r="13" spans="1:9" x14ac:dyDescent="0.25">
      <c r="A13">
        <v>11</v>
      </c>
      <c r="B13" t="s">
        <v>377</v>
      </c>
      <c r="C13" t="str">
        <f>VLOOKUP(B13,'Country List'!$I:$J,2,FALSE)</f>
        <v>New Zealand</v>
      </c>
      <c r="D13" t="s">
        <v>150</v>
      </c>
      <c r="E13">
        <v>32</v>
      </c>
      <c r="F13">
        <v>4.7</v>
      </c>
      <c r="G13">
        <v>22</v>
      </c>
      <c r="H13">
        <v>180</v>
      </c>
      <c r="I13">
        <v>0</v>
      </c>
    </row>
    <row r="14" spans="1:9" x14ac:dyDescent="0.25">
      <c r="A14">
        <v>12</v>
      </c>
      <c r="B14" t="s">
        <v>378</v>
      </c>
      <c r="C14" t="str">
        <f>VLOOKUP(B14,'Country List'!$I:$J,2,FALSE)</f>
        <v>South Africa</v>
      </c>
      <c r="D14" t="s">
        <v>379</v>
      </c>
      <c r="E14">
        <v>37</v>
      </c>
      <c r="F14">
        <v>4.68</v>
      </c>
      <c r="G14">
        <v>24</v>
      </c>
      <c r="H14">
        <v>180</v>
      </c>
      <c r="I14">
        <v>80</v>
      </c>
    </row>
    <row r="15" spans="1:9" x14ac:dyDescent="0.25">
      <c r="A15">
        <v>13</v>
      </c>
      <c r="B15" t="s">
        <v>380</v>
      </c>
      <c r="C15" t="str">
        <f>VLOOKUP(B15,'Country List'!$I:$J,2,FALSE)</f>
        <v>Germany</v>
      </c>
      <c r="D15" t="s">
        <v>152</v>
      </c>
      <c r="E15">
        <v>28</v>
      </c>
      <c r="F15">
        <v>4.33</v>
      </c>
      <c r="G15">
        <v>30</v>
      </c>
      <c r="H15">
        <v>0</v>
      </c>
      <c r="I15">
        <v>0</v>
      </c>
    </row>
    <row r="16" spans="1:9" x14ac:dyDescent="0.25">
      <c r="A16">
        <v>14</v>
      </c>
      <c r="B16" t="s">
        <v>380</v>
      </c>
      <c r="C16" t="str">
        <f>VLOOKUP(B16,'Country List'!$I:$J,2,FALSE)</f>
        <v>Germany</v>
      </c>
      <c r="D16" t="s">
        <v>153</v>
      </c>
      <c r="E16">
        <v>29</v>
      </c>
      <c r="F16">
        <v>4.2949999999999999</v>
      </c>
      <c r="G16">
        <v>30</v>
      </c>
      <c r="H16">
        <v>0</v>
      </c>
      <c r="I16">
        <v>0</v>
      </c>
    </row>
    <row r="17" spans="1:9" x14ac:dyDescent="0.25">
      <c r="A17">
        <v>15</v>
      </c>
      <c r="B17" t="s">
        <v>376</v>
      </c>
      <c r="C17" t="str">
        <f>VLOOKUP(B17,'Country List'!$I:$J,2,FALSE)</f>
        <v>Croatia</v>
      </c>
      <c r="D17" t="s">
        <v>381</v>
      </c>
      <c r="E17">
        <v>26</v>
      </c>
      <c r="F17">
        <v>3.99</v>
      </c>
      <c r="G17">
        <v>27</v>
      </c>
      <c r="H17">
        <v>360</v>
      </c>
      <c r="I17">
        <v>90</v>
      </c>
    </row>
    <row r="18" spans="1:9" x14ac:dyDescent="0.25">
      <c r="A18">
        <v>16</v>
      </c>
      <c r="B18" t="s">
        <v>382</v>
      </c>
      <c r="C18" t="str">
        <f>VLOOKUP(B18,'Country List'!$I:$J,2,FALSE)</f>
        <v>Spain</v>
      </c>
      <c r="D18" t="s">
        <v>145</v>
      </c>
      <c r="E18">
        <v>33</v>
      </c>
      <c r="F18">
        <v>3.91</v>
      </c>
      <c r="G18">
        <v>21</v>
      </c>
      <c r="H18">
        <v>0</v>
      </c>
      <c r="I18">
        <v>0</v>
      </c>
    </row>
    <row r="19" spans="1:9" x14ac:dyDescent="0.25">
      <c r="A19">
        <v>17</v>
      </c>
      <c r="B19" t="s">
        <v>383</v>
      </c>
      <c r="C19" t="str">
        <f>VLOOKUP(B19,'Country List'!$I:$J,2,FALSE)</f>
        <v>Netherlands</v>
      </c>
      <c r="D19" t="s">
        <v>384</v>
      </c>
      <c r="E19">
        <v>30</v>
      </c>
      <c r="F19">
        <v>3.88</v>
      </c>
      <c r="G19">
        <v>29</v>
      </c>
      <c r="H19">
        <v>0</v>
      </c>
      <c r="I19">
        <v>90</v>
      </c>
    </row>
    <row r="20" spans="1:9" x14ac:dyDescent="0.25">
      <c r="A20">
        <v>18</v>
      </c>
      <c r="B20" t="s">
        <v>366</v>
      </c>
      <c r="C20" t="str">
        <f>VLOOKUP(B20,'Country List'!$I:$J,2,FALSE)</f>
        <v>France</v>
      </c>
      <c r="D20" t="s">
        <v>218</v>
      </c>
      <c r="E20">
        <v>36</v>
      </c>
      <c r="F20">
        <v>3.7</v>
      </c>
      <c r="G20">
        <v>28</v>
      </c>
      <c r="H20">
        <v>0</v>
      </c>
      <c r="I20">
        <v>90</v>
      </c>
    </row>
    <row r="21" spans="1:9" x14ac:dyDescent="0.25">
      <c r="A21">
        <v>19</v>
      </c>
      <c r="B21" t="s">
        <v>366</v>
      </c>
      <c r="C21" t="str">
        <f>VLOOKUP(B21,'Country List'!$I:$J,2,FALSE)</f>
        <v>France</v>
      </c>
      <c r="D21" t="s">
        <v>151</v>
      </c>
      <c r="E21">
        <v>28</v>
      </c>
      <c r="F21">
        <v>3.54</v>
      </c>
      <c r="G21">
        <v>13</v>
      </c>
      <c r="H21">
        <v>90</v>
      </c>
      <c r="I21">
        <v>0</v>
      </c>
    </row>
    <row r="22" spans="1:9" x14ac:dyDescent="0.25">
      <c r="A22">
        <v>20</v>
      </c>
      <c r="B22" t="s">
        <v>385</v>
      </c>
      <c r="C22" t="str">
        <f>VLOOKUP(B22,'Country List'!$I:$J,2,FALSE)</f>
        <v>Romania</v>
      </c>
      <c r="D22" t="s">
        <v>200</v>
      </c>
      <c r="E22">
        <v>35</v>
      </c>
      <c r="F22">
        <v>3.44</v>
      </c>
      <c r="G22">
        <v>23</v>
      </c>
      <c r="H22">
        <v>180</v>
      </c>
      <c r="I22">
        <v>45</v>
      </c>
    </row>
    <row r="23" spans="1:9" x14ac:dyDescent="0.25">
      <c r="A23">
        <v>21</v>
      </c>
      <c r="B23" t="s">
        <v>383</v>
      </c>
      <c r="C23" t="str">
        <f>VLOOKUP(B23,'Country List'!$I:$J,2,FALSE)</f>
        <v>Netherlands</v>
      </c>
      <c r="D23" t="s">
        <v>234</v>
      </c>
      <c r="E23">
        <v>38</v>
      </c>
      <c r="F23">
        <v>3.44</v>
      </c>
      <c r="G23">
        <v>26</v>
      </c>
      <c r="H23">
        <v>180</v>
      </c>
      <c r="I23">
        <v>90</v>
      </c>
    </row>
    <row r="24" spans="1:9" x14ac:dyDescent="0.25">
      <c r="A24">
        <v>22</v>
      </c>
      <c r="B24" t="s">
        <v>376</v>
      </c>
      <c r="C24" t="str">
        <f>VLOOKUP(B24,'Country List'!$I:$J,2,FALSE)</f>
        <v>Croatia</v>
      </c>
      <c r="D24" t="s">
        <v>386</v>
      </c>
      <c r="E24">
        <v>31</v>
      </c>
      <c r="F24">
        <v>3.44</v>
      </c>
      <c r="G24">
        <v>27</v>
      </c>
      <c r="H24">
        <v>1</v>
      </c>
      <c r="I24">
        <v>80</v>
      </c>
    </row>
    <row r="25" spans="1:9" x14ac:dyDescent="0.25">
      <c r="A25">
        <v>23</v>
      </c>
      <c r="B25" t="s">
        <v>387</v>
      </c>
      <c r="C25" t="str">
        <f>VLOOKUP(B25,'Country List'!$I:$J,2,FALSE)</f>
        <v>Austria</v>
      </c>
      <c r="D25" t="s">
        <v>388</v>
      </c>
      <c r="E25">
        <v>39</v>
      </c>
      <c r="F25">
        <v>3.36</v>
      </c>
      <c r="G25">
        <v>28</v>
      </c>
      <c r="H25">
        <v>360</v>
      </c>
      <c r="I25">
        <v>90</v>
      </c>
    </row>
    <row r="26" spans="1:9" x14ac:dyDescent="0.25">
      <c r="A26">
        <v>24</v>
      </c>
      <c r="B26" t="s">
        <v>366</v>
      </c>
      <c r="C26" t="str">
        <f>VLOOKUP(B26,'Country List'!$I:$J,2,FALSE)</f>
        <v>France</v>
      </c>
      <c r="D26" t="s">
        <v>389</v>
      </c>
      <c r="E26">
        <v>33</v>
      </c>
      <c r="F26">
        <v>3.335</v>
      </c>
      <c r="G26">
        <v>33</v>
      </c>
      <c r="H26">
        <v>0</v>
      </c>
      <c r="I26">
        <v>0</v>
      </c>
    </row>
    <row r="27" spans="1:9" x14ac:dyDescent="0.25">
      <c r="A27">
        <v>25</v>
      </c>
      <c r="B27" t="s">
        <v>370</v>
      </c>
      <c r="C27" t="str">
        <f>VLOOKUP(B27,'Country List'!$I:$J,2,FALSE)</f>
        <v>Brazil</v>
      </c>
      <c r="D27" t="s">
        <v>236</v>
      </c>
      <c r="E27">
        <v>38</v>
      </c>
      <c r="F27">
        <v>3.23</v>
      </c>
      <c r="G27">
        <v>23</v>
      </c>
      <c r="H27">
        <v>0</v>
      </c>
      <c r="I27">
        <v>90</v>
      </c>
    </row>
    <row r="28" spans="1:9" x14ac:dyDescent="0.25">
      <c r="A28">
        <v>26</v>
      </c>
      <c r="B28" t="s">
        <v>371</v>
      </c>
      <c r="C28" t="str">
        <f>VLOOKUP(B28,'Country List'!$I:$J,2,FALSE)</f>
        <v>Great Britain</v>
      </c>
      <c r="D28" t="s">
        <v>235</v>
      </c>
      <c r="E28">
        <v>34</v>
      </c>
      <c r="F28">
        <v>3.125</v>
      </c>
      <c r="G28">
        <v>30</v>
      </c>
      <c r="H28">
        <v>125</v>
      </c>
      <c r="I28">
        <v>180</v>
      </c>
    </row>
    <row r="29" spans="1:9" x14ac:dyDescent="0.25">
      <c r="A29" t="s">
        <v>390</v>
      </c>
      <c r="B29" t="s">
        <v>158</v>
      </c>
      <c r="C29" t="str">
        <f>VLOOKUP(B29,'Country List'!$I:$J,2,FALSE)</f>
        <v>United States</v>
      </c>
      <c r="D29" t="s">
        <v>130</v>
      </c>
      <c r="E29">
        <v>41</v>
      </c>
      <c r="F29">
        <v>3.02</v>
      </c>
      <c r="G29">
        <v>16</v>
      </c>
      <c r="H29">
        <v>90</v>
      </c>
      <c r="I29">
        <v>0</v>
      </c>
    </row>
    <row r="30" spans="1:9" x14ac:dyDescent="0.25">
      <c r="A30" t="s">
        <v>390</v>
      </c>
      <c r="B30" t="s">
        <v>158</v>
      </c>
      <c r="C30" t="str">
        <f>VLOOKUP(B30,'Country List'!$I:$J,2,FALSE)</f>
        <v>United States</v>
      </c>
      <c r="D30" t="s">
        <v>131</v>
      </c>
      <c r="E30">
        <v>41</v>
      </c>
      <c r="F30">
        <v>3.02</v>
      </c>
      <c r="G30">
        <v>16</v>
      </c>
      <c r="H30">
        <v>90</v>
      </c>
      <c r="I30">
        <v>0</v>
      </c>
    </row>
    <row r="31" spans="1:9" x14ac:dyDescent="0.25">
      <c r="A31">
        <v>29</v>
      </c>
      <c r="B31" t="s">
        <v>371</v>
      </c>
      <c r="C31" t="str">
        <f>VLOOKUP(B31,'Country List'!$I:$J,2,FALSE)</f>
        <v>Great Britain</v>
      </c>
      <c r="D31" t="s">
        <v>391</v>
      </c>
      <c r="E31">
        <v>30</v>
      </c>
      <c r="F31">
        <v>3.0150000000000001</v>
      </c>
      <c r="G31">
        <v>31</v>
      </c>
      <c r="H31">
        <v>125</v>
      </c>
      <c r="I31">
        <v>180</v>
      </c>
    </row>
    <row r="32" spans="1:9" x14ac:dyDescent="0.25">
      <c r="A32">
        <v>30</v>
      </c>
      <c r="B32" t="s">
        <v>392</v>
      </c>
      <c r="C32" t="str">
        <f>VLOOKUP(B32,'Country List'!$I:$J,2,FALSE)</f>
        <v>Finland</v>
      </c>
      <c r="D32" t="s">
        <v>311</v>
      </c>
      <c r="E32">
        <v>29</v>
      </c>
      <c r="F32">
        <v>2.89</v>
      </c>
      <c r="G32">
        <v>22</v>
      </c>
      <c r="H32">
        <v>90</v>
      </c>
      <c r="I32">
        <v>90</v>
      </c>
    </row>
    <row r="33" spans="1:9" x14ac:dyDescent="0.25">
      <c r="A33">
        <v>31</v>
      </c>
      <c r="B33" t="s">
        <v>393</v>
      </c>
      <c r="C33" t="str">
        <f>VLOOKUP(B33,'Country List'!$I:$J,2,FALSE)</f>
        <v>Australia</v>
      </c>
      <c r="D33" t="s">
        <v>237</v>
      </c>
      <c r="E33">
        <v>31</v>
      </c>
      <c r="F33">
        <v>2.85</v>
      </c>
      <c r="G33">
        <v>24</v>
      </c>
      <c r="H33">
        <v>90</v>
      </c>
      <c r="I33">
        <v>90</v>
      </c>
    </row>
    <row r="34" spans="1:9" x14ac:dyDescent="0.25">
      <c r="A34">
        <v>32</v>
      </c>
      <c r="B34" t="s">
        <v>376</v>
      </c>
      <c r="C34" t="str">
        <f>VLOOKUP(B34,'Country List'!$I:$J,2,FALSE)</f>
        <v>Croatia</v>
      </c>
      <c r="D34" t="s">
        <v>394</v>
      </c>
      <c r="E34">
        <v>32</v>
      </c>
      <c r="F34">
        <v>2.81</v>
      </c>
      <c r="G34">
        <v>26</v>
      </c>
      <c r="H34">
        <v>180</v>
      </c>
      <c r="I34">
        <v>90</v>
      </c>
    </row>
    <row r="35" spans="1:9" x14ac:dyDescent="0.25">
      <c r="A35">
        <v>33</v>
      </c>
      <c r="B35" t="s">
        <v>383</v>
      </c>
      <c r="C35" t="str">
        <f>VLOOKUP(B35,'Country List'!$I:$J,2,FALSE)</f>
        <v>Netherlands</v>
      </c>
      <c r="D35" t="s">
        <v>395</v>
      </c>
      <c r="E35">
        <v>32</v>
      </c>
      <c r="F35">
        <v>2.7839999999999998</v>
      </c>
      <c r="G35">
        <v>21</v>
      </c>
      <c r="H35">
        <v>0</v>
      </c>
      <c r="I35">
        <v>0</v>
      </c>
    </row>
    <row r="36" spans="1:9" x14ac:dyDescent="0.25">
      <c r="A36">
        <v>34</v>
      </c>
      <c r="B36" t="s">
        <v>366</v>
      </c>
      <c r="C36" t="str">
        <f>VLOOKUP(B36,'Country List'!$I:$J,2,FALSE)</f>
        <v>France</v>
      </c>
      <c r="D36" t="s">
        <v>396</v>
      </c>
      <c r="E36">
        <v>33</v>
      </c>
      <c r="F36">
        <v>2.395</v>
      </c>
      <c r="G36">
        <v>18</v>
      </c>
      <c r="H36">
        <v>0</v>
      </c>
      <c r="I36">
        <v>0</v>
      </c>
    </row>
    <row r="37" spans="1:9" x14ac:dyDescent="0.25">
      <c r="A37">
        <v>35</v>
      </c>
      <c r="B37" t="s">
        <v>387</v>
      </c>
      <c r="C37" t="str">
        <f>VLOOKUP(B37,'Country List'!$I:$J,2,FALSE)</f>
        <v>Austria</v>
      </c>
      <c r="D37" t="s">
        <v>190</v>
      </c>
      <c r="E37">
        <v>38</v>
      </c>
      <c r="F37">
        <v>2.3650000000000002</v>
      </c>
      <c r="G37">
        <v>29</v>
      </c>
      <c r="H37">
        <v>0</v>
      </c>
      <c r="I37">
        <v>0</v>
      </c>
    </row>
    <row r="38" spans="1:9" x14ac:dyDescent="0.25">
      <c r="A38">
        <v>36</v>
      </c>
      <c r="B38" t="s">
        <v>397</v>
      </c>
      <c r="C38" t="str">
        <f>VLOOKUP(B38,'Country List'!$I:$J,2,FALSE)</f>
        <v>Belgium</v>
      </c>
      <c r="D38" t="s">
        <v>398</v>
      </c>
      <c r="E38">
        <v>26</v>
      </c>
      <c r="F38">
        <v>2.2250000000000001</v>
      </c>
      <c r="G38">
        <v>30</v>
      </c>
      <c r="H38">
        <v>0</v>
      </c>
      <c r="I38">
        <v>0</v>
      </c>
    </row>
    <row r="39" spans="1:9" x14ac:dyDescent="0.25">
      <c r="A39">
        <v>37</v>
      </c>
      <c r="B39" t="s">
        <v>399</v>
      </c>
      <c r="C39" t="str">
        <f>VLOOKUP(B39,'Country List'!$I:$J,2,FALSE)</f>
        <v>India</v>
      </c>
      <c r="D39" t="s">
        <v>400</v>
      </c>
      <c r="E39">
        <v>40</v>
      </c>
      <c r="F39">
        <v>2.2000000000000002</v>
      </c>
      <c r="G39">
        <v>31</v>
      </c>
      <c r="H39">
        <v>90</v>
      </c>
      <c r="I39">
        <v>45</v>
      </c>
    </row>
    <row r="40" spans="1:9" x14ac:dyDescent="0.25">
      <c r="A40">
        <v>38</v>
      </c>
      <c r="B40" t="s">
        <v>393</v>
      </c>
      <c r="C40" t="str">
        <f>VLOOKUP(B40,'Country List'!$I:$J,2,FALSE)</f>
        <v>Australia</v>
      </c>
      <c r="D40" t="s">
        <v>401</v>
      </c>
      <c r="E40">
        <v>26</v>
      </c>
      <c r="F40">
        <v>2.177</v>
      </c>
      <c r="G40">
        <v>30</v>
      </c>
      <c r="H40">
        <v>81</v>
      </c>
      <c r="I40">
        <v>35</v>
      </c>
    </row>
    <row r="41" spans="1:9" x14ac:dyDescent="0.25">
      <c r="A41">
        <v>39</v>
      </c>
      <c r="B41" t="s">
        <v>393</v>
      </c>
      <c r="C41" t="str">
        <f>VLOOKUP(B41,'Country List'!$I:$J,2,FALSE)</f>
        <v>Australia</v>
      </c>
      <c r="D41" t="s">
        <v>402</v>
      </c>
      <c r="E41">
        <v>21</v>
      </c>
      <c r="F41">
        <v>2.0190000000000001</v>
      </c>
      <c r="G41">
        <v>27</v>
      </c>
      <c r="H41">
        <v>81</v>
      </c>
      <c r="I41">
        <v>0</v>
      </c>
    </row>
    <row r="42" spans="1:9" x14ac:dyDescent="0.25">
      <c r="A42">
        <v>40</v>
      </c>
      <c r="B42" t="s">
        <v>387</v>
      </c>
      <c r="C42" t="str">
        <f>VLOOKUP(B42,'Country List'!$I:$J,2,FALSE)</f>
        <v>Austria</v>
      </c>
      <c r="D42" t="s">
        <v>403</v>
      </c>
      <c r="E42">
        <v>34</v>
      </c>
      <c r="F42">
        <v>2.0150000000000001</v>
      </c>
      <c r="G42">
        <v>27</v>
      </c>
      <c r="H42">
        <v>0</v>
      </c>
      <c r="I42">
        <v>0</v>
      </c>
    </row>
    <row r="43" spans="1:9" x14ac:dyDescent="0.25">
      <c r="A43">
        <v>41</v>
      </c>
      <c r="B43" t="s">
        <v>404</v>
      </c>
      <c r="C43" t="str">
        <f>VLOOKUP(B43,'Country List'!$I:$J,2,FALSE)</f>
        <v>Mexico</v>
      </c>
      <c r="D43" t="s">
        <v>405</v>
      </c>
      <c r="E43">
        <v>37</v>
      </c>
      <c r="F43">
        <v>1.9730000000000001</v>
      </c>
      <c r="G43">
        <v>29</v>
      </c>
      <c r="H43">
        <v>0</v>
      </c>
      <c r="I43">
        <v>0</v>
      </c>
    </row>
    <row r="44" spans="1:9" x14ac:dyDescent="0.25">
      <c r="A44">
        <v>42</v>
      </c>
      <c r="B44" t="s">
        <v>367</v>
      </c>
      <c r="C44" t="str">
        <f>VLOOKUP(B44,'Country List'!$I:$J,2,FALSE)</f>
        <v>Argentina</v>
      </c>
      <c r="D44" t="s">
        <v>406</v>
      </c>
      <c r="E44">
        <v>36</v>
      </c>
      <c r="F44">
        <v>1.9650000000000001</v>
      </c>
      <c r="G44">
        <v>20</v>
      </c>
      <c r="H44">
        <v>0</v>
      </c>
      <c r="I44">
        <v>0</v>
      </c>
    </row>
    <row r="45" spans="1:9" x14ac:dyDescent="0.25">
      <c r="A45">
        <v>43</v>
      </c>
      <c r="B45" t="s">
        <v>397</v>
      </c>
      <c r="C45" t="str">
        <f>VLOOKUP(B45,'Country List'!$I:$J,2,FALSE)</f>
        <v>Belgium</v>
      </c>
      <c r="D45" t="s">
        <v>407</v>
      </c>
      <c r="E45">
        <v>29</v>
      </c>
      <c r="F45">
        <v>1.913</v>
      </c>
      <c r="G45">
        <v>32</v>
      </c>
      <c r="H45">
        <v>0</v>
      </c>
      <c r="I45">
        <v>0</v>
      </c>
    </row>
    <row r="46" spans="1:9" x14ac:dyDescent="0.25">
      <c r="A46">
        <v>44</v>
      </c>
      <c r="B46" t="s">
        <v>408</v>
      </c>
      <c r="C46" t="str">
        <f>VLOOKUP(B46,'Country List'!$I:$J,2,FALSE)</f>
        <v>Canada</v>
      </c>
      <c r="D46" t="s">
        <v>409</v>
      </c>
      <c r="E46">
        <v>20</v>
      </c>
      <c r="F46">
        <v>1.895</v>
      </c>
      <c r="G46">
        <v>16</v>
      </c>
      <c r="H46">
        <v>90</v>
      </c>
      <c r="I46">
        <v>0</v>
      </c>
    </row>
    <row r="47" spans="1:9" x14ac:dyDescent="0.25">
      <c r="A47">
        <v>45</v>
      </c>
      <c r="B47" t="s">
        <v>367</v>
      </c>
      <c r="C47" t="str">
        <f>VLOOKUP(B47,'Country List'!$I:$J,2,FALSE)</f>
        <v>Argentina</v>
      </c>
      <c r="D47" t="s">
        <v>410</v>
      </c>
      <c r="E47">
        <v>27</v>
      </c>
      <c r="F47">
        <v>1.8149999999999999</v>
      </c>
      <c r="G47">
        <v>18</v>
      </c>
      <c r="H47">
        <v>0</v>
      </c>
      <c r="I47">
        <v>0</v>
      </c>
    </row>
    <row r="48" spans="1:9" x14ac:dyDescent="0.25">
      <c r="A48">
        <v>46</v>
      </c>
      <c r="B48" t="s">
        <v>380</v>
      </c>
      <c r="C48" t="str">
        <f>VLOOKUP(B48,'Country List'!$I:$J,2,FALSE)</f>
        <v>Germany</v>
      </c>
      <c r="D48" t="s">
        <v>411</v>
      </c>
      <c r="E48">
        <v>29</v>
      </c>
      <c r="F48">
        <v>1.81</v>
      </c>
      <c r="G48">
        <v>19</v>
      </c>
      <c r="H48">
        <v>90</v>
      </c>
      <c r="I48">
        <v>0</v>
      </c>
    </row>
    <row r="49" spans="1:9" x14ac:dyDescent="0.25">
      <c r="A49">
        <v>47</v>
      </c>
      <c r="B49" t="s">
        <v>158</v>
      </c>
      <c r="C49" t="str">
        <f>VLOOKUP(B49,'Country List'!$I:$J,2,FALSE)</f>
        <v>United States</v>
      </c>
      <c r="D49" t="s">
        <v>412</v>
      </c>
      <c r="E49">
        <v>29</v>
      </c>
      <c r="F49">
        <v>1.8049999999999999</v>
      </c>
      <c r="G49">
        <v>26</v>
      </c>
      <c r="H49">
        <v>75</v>
      </c>
      <c r="I49">
        <v>45</v>
      </c>
    </row>
    <row r="50" spans="1:9" x14ac:dyDescent="0.25">
      <c r="A50">
        <v>48</v>
      </c>
      <c r="B50" t="s">
        <v>370</v>
      </c>
      <c r="C50" t="str">
        <f>VLOOKUP(B50,'Country List'!$I:$J,2,FALSE)</f>
        <v>Brazil</v>
      </c>
      <c r="D50" t="s">
        <v>413</v>
      </c>
      <c r="E50">
        <v>31</v>
      </c>
      <c r="F50">
        <v>1.7450000000000001</v>
      </c>
      <c r="G50">
        <v>29</v>
      </c>
      <c r="H50">
        <v>0</v>
      </c>
      <c r="I50">
        <v>0</v>
      </c>
    </row>
    <row r="51" spans="1:9" x14ac:dyDescent="0.25">
      <c r="A51">
        <v>49</v>
      </c>
      <c r="B51" t="s">
        <v>377</v>
      </c>
      <c r="C51" t="str">
        <f>VLOOKUP(B51,'Country List'!$I:$J,2,FALSE)</f>
        <v>New Zealand</v>
      </c>
      <c r="D51" t="s">
        <v>414</v>
      </c>
      <c r="E51">
        <v>30</v>
      </c>
      <c r="F51">
        <v>1.73</v>
      </c>
      <c r="G51">
        <v>28</v>
      </c>
      <c r="H51">
        <v>0</v>
      </c>
      <c r="I51">
        <v>0</v>
      </c>
    </row>
    <row r="52" spans="1:9" x14ac:dyDescent="0.25">
      <c r="A52">
        <v>50</v>
      </c>
      <c r="B52" t="s">
        <v>415</v>
      </c>
      <c r="C52" t="str">
        <f>VLOOKUP(B52,'Country List'!$I:$J,2,FALSE)</f>
        <v>Pakistan</v>
      </c>
      <c r="D52" t="s">
        <v>416</v>
      </c>
      <c r="E52">
        <v>39</v>
      </c>
      <c r="F52">
        <v>1.71</v>
      </c>
      <c r="G52">
        <v>30</v>
      </c>
      <c r="H52">
        <v>0</v>
      </c>
      <c r="I52">
        <v>0</v>
      </c>
    </row>
    <row r="53" spans="1:9" x14ac:dyDescent="0.25">
      <c r="A53">
        <v>51</v>
      </c>
      <c r="B53" t="s">
        <v>371</v>
      </c>
      <c r="C53" t="str">
        <f>VLOOKUP(B53,'Country List'!$I:$J,2,FALSE)</f>
        <v>Great Britain</v>
      </c>
      <c r="D53" t="s">
        <v>417</v>
      </c>
      <c r="E53">
        <v>36</v>
      </c>
      <c r="F53">
        <v>1.6930000000000001</v>
      </c>
      <c r="G53">
        <v>25</v>
      </c>
      <c r="H53">
        <v>0</v>
      </c>
      <c r="I53">
        <v>0</v>
      </c>
    </row>
    <row r="54" spans="1:9" x14ac:dyDescent="0.25">
      <c r="A54">
        <v>52</v>
      </c>
      <c r="B54" t="s">
        <v>371</v>
      </c>
      <c r="C54" t="str">
        <f>VLOOKUP(B54,'Country List'!$I:$J,2,FALSE)</f>
        <v>Great Britain</v>
      </c>
      <c r="D54" t="s">
        <v>418</v>
      </c>
      <c r="E54">
        <v>25</v>
      </c>
      <c r="F54">
        <v>1.64</v>
      </c>
      <c r="G54">
        <v>29</v>
      </c>
      <c r="H54">
        <v>0</v>
      </c>
      <c r="I54">
        <v>0</v>
      </c>
    </row>
    <row r="55" spans="1:9" x14ac:dyDescent="0.25">
      <c r="A55">
        <v>53</v>
      </c>
      <c r="B55" t="s">
        <v>371</v>
      </c>
      <c r="C55" t="str">
        <f>VLOOKUP(B55,'Country List'!$I:$J,2,FALSE)</f>
        <v>Great Britain</v>
      </c>
      <c r="D55" t="s">
        <v>419</v>
      </c>
      <c r="E55">
        <v>34</v>
      </c>
      <c r="F55">
        <v>1.635</v>
      </c>
      <c r="G55">
        <v>28</v>
      </c>
      <c r="H55">
        <v>180</v>
      </c>
      <c r="I55">
        <v>45</v>
      </c>
    </row>
    <row r="56" spans="1:9" x14ac:dyDescent="0.25">
      <c r="A56">
        <v>54</v>
      </c>
      <c r="B56" t="s">
        <v>371</v>
      </c>
      <c r="C56" t="str">
        <f>VLOOKUP(B56,'Country List'!$I:$J,2,FALSE)</f>
        <v>Great Britain</v>
      </c>
      <c r="D56" t="s">
        <v>420</v>
      </c>
      <c r="E56">
        <v>25</v>
      </c>
      <c r="F56">
        <v>1.613</v>
      </c>
      <c r="G56">
        <v>26</v>
      </c>
      <c r="H56">
        <v>0</v>
      </c>
      <c r="I56">
        <v>0</v>
      </c>
    </row>
    <row r="57" spans="1:9" x14ac:dyDescent="0.25">
      <c r="A57">
        <v>55</v>
      </c>
      <c r="B57" t="s">
        <v>421</v>
      </c>
      <c r="C57" t="str">
        <f>VLOOKUP(B57,'Country List'!$I:$J,2,FALSE)</f>
        <v>Denmark</v>
      </c>
      <c r="D57" t="s">
        <v>195</v>
      </c>
      <c r="E57">
        <v>36</v>
      </c>
      <c r="F57">
        <v>1.61</v>
      </c>
      <c r="G57">
        <v>24</v>
      </c>
      <c r="H57">
        <v>0</v>
      </c>
      <c r="I57">
        <v>0</v>
      </c>
    </row>
    <row r="58" spans="1:9" x14ac:dyDescent="0.25">
      <c r="A58">
        <v>56</v>
      </c>
      <c r="B58" t="s">
        <v>399</v>
      </c>
      <c r="C58" t="str">
        <f>VLOOKUP(B58,'Country List'!$I:$J,2,FALSE)</f>
        <v>India</v>
      </c>
      <c r="D58" t="s">
        <v>422</v>
      </c>
      <c r="E58">
        <v>34</v>
      </c>
      <c r="F58">
        <v>1.605</v>
      </c>
      <c r="G58">
        <v>32</v>
      </c>
      <c r="H58">
        <v>0</v>
      </c>
      <c r="I58">
        <v>0</v>
      </c>
    </row>
    <row r="59" spans="1:9" x14ac:dyDescent="0.25">
      <c r="A59">
        <v>57</v>
      </c>
      <c r="B59" t="s">
        <v>423</v>
      </c>
      <c r="C59" t="str">
        <f>VLOOKUP(B59,'Country List'!$I:$J,2,FALSE)</f>
        <v>El Salvador</v>
      </c>
      <c r="D59" t="s">
        <v>424</v>
      </c>
      <c r="E59">
        <v>29</v>
      </c>
      <c r="F59">
        <v>1.5649999999999999</v>
      </c>
      <c r="G59">
        <v>28</v>
      </c>
      <c r="H59">
        <v>0</v>
      </c>
      <c r="I59">
        <v>0</v>
      </c>
    </row>
    <row r="60" spans="1:9" x14ac:dyDescent="0.25">
      <c r="A60">
        <v>58</v>
      </c>
      <c r="B60" t="s">
        <v>425</v>
      </c>
      <c r="C60" t="str">
        <f>VLOOKUP(B60,'Country List'!$I:$J,2,FALSE)</f>
        <v>Japan</v>
      </c>
      <c r="D60" t="s">
        <v>426</v>
      </c>
      <c r="E60">
        <v>27</v>
      </c>
      <c r="F60">
        <v>1.56</v>
      </c>
      <c r="G60">
        <v>31</v>
      </c>
      <c r="H60">
        <v>90</v>
      </c>
      <c r="I60">
        <v>40</v>
      </c>
    </row>
    <row r="61" spans="1:9" x14ac:dyDescent="0.25">
      <c r="A61">
        <v>59</v>
      </c>
      <c r="B61" t="s">
        <v>427</v>
      </c>
      <c r="C61" t="str">
        <f>VLOOKUP(B61,'Country List'!$I:$J,2,FALSE)</f>
        <v>Serbia</v>
      </c>
      <c r="D61" t="s">
        <v>428</v>
      </c>
      <c r="E61">
        <v>29</v>
      </c>
      <c r="F61">
        <v>1.556</v>
      </c>
      <c r="G61">
        <v>31</v>
      </c>
      <c r="H61">
        <v>0</v>
      </c>
      <c r="I61">
        <v>0</v>
      </c>
    </row>
    <row r="62" spans="1:9" x14ac:dyDescent="0.25">
      <c r="A62">
        <v>60</v>
      </c>
      <c r="B62" t="s">
        <v>383</v>
      </c>
      <c r="C62" t="str">
        <f>VLOOKUP(B62,'Country List'!$I:$J,2,FALSE)</f>
        <v>Netherlands</v>
      </c>
      <c r="D62" t="s">
        <v>429</v>
      </c>
      <c r="E62">
        <v>36</v>
      </c>
      <c r="F62">
        <v>1.55</v>
      </c>
      <c r="G62">
        <v>33</v>
      </c>
      <c r="H62">
        <v>0</v>
      </c>
      <c r="I62">
        <v>0</v>
      </c>
    </row>
    <row r="63" spans="1:9" x14ac:dyDescent="0.25">
      <c r="A63">
        <v>61</v>
      </c>
      <c r="B63" t="s">
        <v>382</v>
      </c>
      <c r="C63" t="str">
        <f>VLOOKUP(B63,'Country List'!$I:$J,2,FALSE)</f>
        <v>Spain</v>
      </c>
      <c r="D63" t="s">
        <v>211</v>
      </c>
      <c r="E63">
        <v>38</v>
      </c>
      <c r="F63">
        <v>1.4650000000000001</v>
      </c>
      <c r="G63">
        <v>16</v>
      </c>
      <c r="H63">
        <v>0</v>
      </c>
      <c r="I63">
        <v>0</v>
      </c>
    </row>
    <row r="64" spans="1:9" x14ac:dyDescent="0.25">
      <c r="A64">
        <v>62</v>
      </c>
      <c r="B64" t="s">
        <v>380</v>
      </c>
      <c r="C64" t="str">
        <f>VLOOKUP(B64,'Country List'!$I:$J,2,FALSE)</f>
        <v>Germany</v>
      </c>
      <c r="D64" t="s">
        <v>430</v>
      </c>
      <c r="E64">
        <v>32</v>
      </c>
      <c r="F64">
        <v>1.405</v>
      </c>
      <c r="G64">
        <v>24</v>
      </c>
      <c r="H64">
        <v>0</v>
      </c>
      <c r="I64">
        <v>0</v>
      </c>
    </row>
    <row r="65" spans="1:9" x14ac:dyDescent="0.25">
      <c r="A65">
        <v>63</v>
      </c>
      <c r="B65" t="s">
        <v>367</v>
      </c>
      <c r="C65" t="str">
        <f>VLOOKUP(B65,'Country List'!$I:$J,2,FALSE)</f>
        <v>Argentina</v>
      </c>
      <c r="D65" t="s">
        <v>431</v>
      </c>
      <c r="E65">
        <v>29</v>
      </c>
      <c r="F65">
        <v>1.395</v>
      </c>
      <c r="G65">
        <v>20</v>
      </c>
      <c r="H65">
        <v>0</v>
      </c>
      <c r="I65">
        <v>0</v>
      </c>
    </row>
    <row r="66" spans="1:9" x14ac:dyDescent="0.25">
      <c r="A66">
        <v>64</v>
      </c>
      <c r="B66" t="s">
        <v>432</v>
      </c>
      <c r="C66" t="str">
        <f>VLOOKUP(B66,'Country List'!$I:$J,2,FALSE)</f>
        <v>Israel</v>
      </c>
      <c r="D66" t="s">
        <v>433</v>
      </c>
      <c r="E66">
        <v>42</v>
      </c>
      <c r="F66">
        <v>1.36</v>
      </c>
      <c r="G66">
        <v>29</v>
      </c>
      <c r="H66">
        <v>0</v>
      </c>
      <c r="I66">
        <v>0</v>
      </c>
    </row>
    <row r="67" spans="1:9" x14ac:dyDescent="0.25">
      <c r="A67">
        <v>65</v>
      </c>
      <c r="B67" t="s">
        <v>434</v>
      </c>
      <c r="C67" t="str">
        <f>VLOOKUP(B67,'Country List'!$I:$J,2,FALSE)</f>
        <v>Portugal</v>
      </c>
      <c r="D67" t="s">
        <v>435</v>
      </c>
      <c r="E67">
        <v>30</v>
      </c>
      <c r="F67">
        <v>1.3049999999999999</v>
      </c>
      <c r="G67">
        <v>18</v>
      </c>
      <c r="H67">
        <v>0</v>
      </c>
      <c r="I67">
        <v>0</v>
      </c>
    </row>
    <row r="68" spans="1:9" x14ac:dyDescent="0.25">
      <c r="A68">
        <v>66</v>
      </c>
      <c r="B68" t="s">
        <v>367</v>
      </c>
      <c r="C68" t="str">
        <f>VLOOKUP(B68,'Country List'!$I:$J,2,FALSE)</f>
        <v>Argentina</v>
      </c>
      <c r="D68" t="s">
        <v>436</v>
      </c>
      <c r="E68">
        <v>32</v>
      </c>
      <c r="F68">
        <v>1.2789999999999999</v>
      </c>
      <c r="G68">
        <v>30</v>
      </c>
      <c r="H68">
        <v>0</v>
      </c>
      <c r="I68">
        <v>0</v>
      </c>
    </row>
    <row r="69" spans="1:9" x14ac:dyDescent="0.25">
      <c r="A69">
        <v>67</v>
      </c>
      <c r="B69" t="s">
        <v>437</v>
      </c>
      <c r="C69" t="str">
        <f>VLOOKUP(B69,'Country List'!$I:$J,2,FALSE)</f>
        <v>Kazakhstan</v>
      </c>
      <c r="D69" t="s">
        <v>438</v>
      </c>
      <c r="E69">
        <v>32</v>
      </c>
      <c r="F69">
        <v>1.26</v>
      </c>
      <c r="G69">
        <v>9</v>
      </c>
      <c r="H69">
        <v>0</v>
      </c>
      <c r="I69">
        <v>0</v>
      </c>
    </row>
    <row r="70" spans="1:9" x14ac:dyDescent="0.25">
      <c r="A70">
        <v>68</v>
      </c>
      <c r="B70" t="s">
        <v>439</v>
      </c>
      <c r="C70" t="str">
        <f>VLOOKUP(B70,'Country List'!$I:$J,2,FALSE)</f>
        <v>Monaco</v>
      </c>
      <c r="D70" t="s">
        <v>440</v>
      </c>
      <c r="E70">
        <v>29</v>
      </c>
      <c r="F70">
        <v>1.246</v>
      </c>
      <c r="G70">
        <v>31</v>
      </c>
      <c r="H70">
        <v>0</v>
      </c>
      <c r="I70">
        <v>0</v>
      </c>
    </row>
    <row r="71" spans="1:9" x14ac:dyDescent="0.25">
      <c r="A71">
        <v>69</v>
      </c>
      <c r="B71" t="s">
        <v>441</v>
      </c>
      <c r="C71" t="str">
        <f>VLOOKUP(B71,'Country List'!$I:$J,2,FALSE)</f>
        <v>Ecuador</v>
      </c>
      <c r="D71" t="s">
        <v>442</v>
      </c>
      <c r="E71">
        <v>31</v>
      </c>
      <c r="F71">
        <v>1.2290000000000001</v>
      </c>
      <c r="G71">
        <v>32</v>
      </c>
      <c r="H71">
        <v>0</v>
      </c>
      <c r="I71">
        <v>0</v>
      </c>
    </row>
    <row r="72" spans="1:9" x14ac:dyDescent="0.25">
      <c r="A72">
        <v>70</v>
      </c>
      <c r="B72" t="s">
        <v>373</v>
      </c>
      <c r="C72" t="str">
        <f>VLOOKUP(B72,'Country List'!$I:$J,2,FALSE)</f>
        <v>Slovakia</v>
      </c>
      <c r="D72" t="s">
        <v>443</v>
      </c>
      <c r="E72">
        <v>37</v>
      </c>
      <c r="F72">
        <v>1.2</v>
      </c>
      <c r="G72">
        <v>30</v>
      </c>
      <c r="H72">
        <v>0</v>
      </c>
      <c r="I72">
        <v>0</v>
      </c>
    </row>
    <row r="73" spans="1:9" x14ac:dyDescent="0.25">
      <c r="A73">
        <v>71</v>
      </c>
      <c r="B73" t="s">
        <v>444</v>
      </c>
      <c r="C73" t="str">
        <f>VLOOKUP(B73,'Country List'!$I:$J,2,FALSE)</f>
        <v>Italy</v>
      </c>
      <c r="D73" t="s">
        <v>445</v>
      </c>
      <c r="E73">
        <v>34</v>
      </c>
      <c r="F73">
        <v>1.1759999999999999</v>
      </c>
      <c r="G73">
        <v>25</v>
      </c>
      <c r="H73">
        <v>0</v>
      </c>
      <c r="I73">
        <v>0</v>
      </c>
    </row>
    <row r="74" spans="1:9" x14ac:dyDescent="0.25">
      <c r="A74">
        <v>72</v>
      </c>
      <c r="B74" t="s">
        <v>446</v>
      </c>
      <c r="C74" t="str">
        <f>VLOOKUP(B74,'Country List'!$I:$J,2,FALSE)</f>
        <v>Uruguay</v>
      </c>
      <c r="D74" t="s">
        <v>447</v>
      </c>
      <c r="E74">
        <v>30</v>
      </c>
      <c r="F74">
        <v>1.1759999999999999</v>
      </c>
      <c r="G74">
        <v>38</v>
      </c>
      <c r="H74">
        <v>0</v>
      </c>
      <c r="I74">
        <v>0</v>
      </c>
    </row>
    <row r="75" spans="1:9" x14ac:dyDescent="0.25">
      <c r="A75">
        <v>73</v>
      </c>
      <c r="B75" t="s">
        <v>377</v>
      </c>
      <c r="C75" t="str">
        <f>VLOOKUP(B75,'Country List'!$I:$J,2,FALSE)</f>
        <v>New Zealand</v>
      </c>
      <c r="D75" t="s">
        <v>448</v>
      </c>
      <c r="E75">
        <v>34</v>
      </c>
      <c r="F75">
        <v>1.0900000000000001</v>
      </c>
      <c r="G75">
        <v>34</v>
      </c>
      <c r="H75">
        <v>75</v>
      </c>
      <c r="I75">
        <v>90</v>
      </c>
    </row>
    <row r="76" spans="1:9" x14ac:dyDescent="0.25">
      <c r="A76">
        <v>74</v>
      </c>
      <c r="B76" t="s">
        <v>158</v>
      </c>
      <c r="C76" t="str">
        <f>VLOOKUP(B76,'Country List'!$I:$J,2,FALSE)</f>
        <v>United States</v>
      </c>
      <c r="D76" t="s">
        <v>449</v>
      </c>
      <c r="E76">
        <v>26</v>
      </c>
      <c r="F76">
        <v>1.087</v>
      </c>
      <c r="G76">
        <v>29</v>
      </c>
      <c r="H76">
        <v>0</v>
      </c>
      <c r="I76">
        <v>0</v>
      </c>
    </row>
    <row r="77" spans="1:9" x14ac:dyDescent="0.25">
      <c r="A77">
        <v>75</v>
      </c>
      <c r="B77" t="s">
        <v>450</v>
      </c>
      <c r="C77" t="str">
        <f>VLOOKUP(B77,'Country List'!$I:$J,2,FALSE)</f>
        <v>Belarus</v>
      </c>
      <c r="D77" t="s">
        <v>451</v>
      </c>
      <c r="E77">
        <v>28</v>
      </c>
      <c r="F77">
        <v>1.0409999999999999</v>
      </c>
      <c r="G77">
        <v>31</v>
      </c>
      <c r="H77">
        <v>0</v>
      </c>
      <c r="I77">
        <v>0</v>
      </c>
    </row>
    <row r="78" spans="1:9" x14ac:dyDescent="0.25">
      <c r="A78">
        <v>76</v>
      </c>
      <c r="B78" t="s">
        <v>452</v>
      </c>
      <c r="C78" t="str">
        <f>VLOOKUP(B78,'Country List'!$I:$J,2,FALSE)</f>
        <v>Russia</v>
      </c>
      <c r="D78" t="s">
        <v>453</v>
      </c>
      <c r="E78">
        <v>23</v>
      </c>
      <c r="F78">
        <v>1</v>
      </c>
      <c r="G78">
        <v>15</v>
      </c>
      <c r="H78">
        <v>0</v>
      </c>
      <c r="I78">
        <v>0</v>
      </c>
    </row>
    <row r="79" spans="1:9" x14ac:dyDescent="0.25">
      <c r="A79">
        <v>77</v>
      </c>
      <c r="B79" t="s">
        <v>383</v>
      </c>
      <c r="C79" t="str">
        <f>VLOOKUP(B79,'Country List'!$I:$J,2,FALSE)</f>
        <v>Netherlands</v>
      </c>
      <c r="D79" t="s">
        <v>454</v>
      </c>
      <c r="E79">
        <v>28</v>
      </c>
      <c r="F79">
        <v>994</v>
      </c>
      <c r="G79">
        <v>33</v>
      </c>
      <c r="H79">
        <v>0</v>
      </c>
      <c r="I79">
        <v>0</v>
      </c>
    </row>
    <row r="80" spans="1:9" x14ac:dyDescent="0.25">
      <c r="A80">
        <v>78</v>
      </c>
      <c r="B80" t="s">
        <v>434</v>
      </c>
      <c r="C80" t="str">
        <f>VLOOKUP(B80,'Country List'!$I:$J,2,FALSE)</f>
        <v>Portugal</v>
      </c>
      <c r="D80" t="s">
        <v>455</v>
      </c>
      <c r="E80">
        <v>25</v>
      </c>
      <c r="F80">
        <v>992</v>
      </c>
      <c r="G80">
        <v>38</v>
      </c>
      <c r="H80">
        <v>84</v>
      </c>
      <c r="I80">
        <v>30</v>
      </c>
    </row>
    <row r="81" spans="1:9" x14ac:dyDescent="0.25">
      <c r="A81">
        <v>79</v>
      </c>
      <c r="B81" t="s">
        <v>367</v>
      </c>
      <c r="C81" t="str">
        <f>VLOOKUP(B81,'Country List'!$I:$J,2,FALSE)</f>
        <v>Argentina</v>
      </c>
      <c r="D81" t="s">
        <v>456</v>
      </c>
      <c r="E81">
        <v>31</v>
      </c>
      <c r="F81">
        <v>983</v>
      </c>
      <c r="G81">
        <v>23</v>
      </c>
      <c r="H81">
        <v>29</v>
      </c>
      <c r="I81">
        <v>15</v>
      </c>
    </row>
    <row r="82" spans="1:9" x14ac:dyDescent="0.25">
      <c r="A82">
        <v>80</v>
      </c>
      <c r="B82" t="s">
        <v>457</v>
      </c>
      <c r="C82" t="str">
        <f>VLOOKUP(B82,'Country List'!$I:$J,2,FALSE)</f>
        <v>Sweden</v>
      </c>
      <c r="D82" t="s">
        <v>458</v>
      </c>
      <c r="E82">
        <v>42</v>
      </c>
      <c r="F82">
        <v>973</v>
      </c>
      <c r="G82">
        <v>26</v>
      </c>
      <c r="H82">
        <v>0</v>
      </c>
      <c r="I82">
        <v>0</v>
      </c>
    </row>
    <row r="83" spans="1:9" x14ac:dyDescent="0.25">
      <c r="A83">
        <v>81</v>
      </c>
      <c r="B83" t="s">
        <v>459</v>
      </c>
      <c r="C83" t="str">
        <f>VLOOKUP(B83,'Country List'!$I:$J,2,FALSE)</f>
        <v>Indonesia</v>
      </c>
      <c r="D83" t="s">
        <v>460</v>
      </c>
      <c r="E83">
        <v>30</v>
      </c>
      <c r="F83">
        <v>964</v>
      </c>
      <c r="G83">
        <v>27</v>
      </c>
      <c r="H83">
        <v>90</v>
      </c>
      <c r="I83">
        <v>0</v>
      </c>
    </row>
    <row r="84" spans="1:9" x14ac:dyDescent="0.25">
      <c r="A84">
        <v>82</v>
      </c>
      <c r="B84" t="s">
        <v>452</v>
      </c>
      <c r="C84" t="str">
        <f>VLOOKUP(B84,'Country List'!$I:$J,2,FALSE)</f>
        <v>Russia</v>
      </c>
      <c r="D84" t="s">
        <v>461</v>
      </c>
      <c r="E84">
        <v>22</v>
      </c>
      <c r="F84">
        <v>960</v>
      </c>
      <c r="G84">
        <v>13</v>
      </c>
      <c r="H84">
        <v>0</v>
      </c>
      <c r="I84">
        <v>0</v>
      </c>
    </row>
    <row r="85" spans="1:9" x14ac:dyDescent="0.25">
      <c r="A85">
        <v>83</v>
      </c>
      <c r="B85" t="s">
        <v>462</v>
      </c>
      <c r="C85" t="str">
        <f>VLOOKUP(B85,'Country List'!$I:$J,2,FALSE)</f>
        <v>Greece</v>
      </c>
      <c r="D85" t="s">
        <v>463</v>
      </c>
      <c r="E85">
        <v>21</v>
      </c>
      <c r="F85">
        <v>960</v>
      </c>
      <c r="G85">
        <v>14</v>
      </c>
      <c r="H85">
        <v>0</v>
      </c>
      <c r="I85">
        <v>0</v>
      </c>
    </row>
    <row r="86" spans="1:9" x14ac:dyDescent="0.25">
      <c r="A86">
        <v>84</v>
      </c>
      <c r="B86" t="s">
        <v>158</v>
      </c>
      <c r="C86" t="str">
        <f>VLOOKUP(B86,'Country List'!$I:$J,2,FALSE)</f>
        <v>United States</v>
      </c>
      <c r="D86" t="s">
        <v>464</v>
      </c>
      <c r="E86">
        <v>37</v>
      </c>
      <c r="F86">
        <v>954</v>
      </c>
      <c r="G86">
        <v>40</v>
      </c>
      <c r="H86">
        <v>45</v>
      </c>
      <c r="I86">
        <v>25</v>
      </c>
    </row>
    <row r="87" spans="1:9" x14ac:dyDescent="0.25">
      <c r="A87">
        <v>85</v>
      </c>
      <c r="B87" t="s">
        <v>371</v>
      </c>
      <c r="C87" t="str">
        <f>VLOOKUP(B87,'Country List'!$I:$J,2,FALSE)</f>
        <v>Great Britain</v>
      </c>
      <c r="D87" t="s">
        <v>465</v>
      </c>
      <c r="E87">
        <v>32</v>
      </c>
      <c r="F87">
        <v>950</v>
      </c>
      <c r="G87">
        <v>6</v>
      </c>
      <c r="H87">
        <v>0</v>
      </c>
      <c r="I87">
        <v>0</v>
      </c>
    </row>
    <row r="88" spans="1:9" x14ac:dyDescent="0.25">
      <c r="A88">
        <v>86</v>
      </c>
      <c r="B88" t="s">
        <v>366</v>
      </c>
      <c r="C88" t="str">
        <f>VLOOKUP(B88,'Country List'!$I:$J,2,FALSE)</f>
        <v>France</v>
      </c>
      <c r="D88" t="s">
        <v>466</v>
      </c>
      <c r="E88">
        <v>30</v>
      </c>
      <c r="F88">
        <v>938</v>
      </c>
      <c r="G88">
        <v>23</v>
      </c>
      <c r="H88">
        <v>0</v>
      </c>
      <c r="I88">
        <v>0</v>
      </c>
    </row>
    <row r="89" spans="1:9" x14ac:dyDescent="0.25">
      <c r="A89">
        <v>87</v>
      </c>
      <c r="B89" t="s">
        <v>457</v>
      </c>
      <c r="C89" t="str">
        <f>VLOOKUP(B89,'Country List'!$I:$J,2,FALSE)</f>
        <v>Sweden</v>
      </c>
      <c r="D89" t="s">
        <v>467</v>
      </c>
      <c r="E89">
        <v>25</v>
      </c>
      <c r="F89">
        <v>937</v>
      </c>
      <c r="G89">
        <v>32</v>
      </c>
      <c r="H89">
        <v>0</v>
      </c>
      <c r="I89">
        <v>0</v>
      </c>
    </row>
    <row r="90" spans="1:9" x14ac:dyDescent="0.25">
      <c r="A90">
        <v>88</v>
      </c>
      <c r="B90" t="s">
        <v>404</v>
      </c>
      <c r="C90" t="str">
        <f>VLOOKUP(B90,'Country List'!$I:$J,2,FALSE)</f>
        <v>Mexico</v>
      </c>
      <c r="D90" t="s">
        <v>468</v>
      </c>
      <c r="E90">
        <v>32</v>
      </c>
      <c r="F90">
        <v>933</v>
      </c>
      <c r="G90">
        <v>36</v>
      </c>
      <c r="H90">
        <v>0</v>
      </c>
      <c r="I90">
        <v>0</v>
      </c>
    </row>
    <row r="91" spans="1:9" x14ac:dyDescent="0.25">
      <c r="A91">
        <v>89</v>
      </c>
      <c r="B91" t="s">
        <v>439</v>
      </c>
      <c r="C91" t="str">
        <f>VLOOKUP(B91,'Country List'!$I:$J,2,FALSE)</f>
        <v>Monaco</v>
      </c>
      <c r="D91" t="s">
        <v>469</v>
      </c>
      <c r="E91">
        <v>27</v>
      </c>
      <c r="F91">
        <v>921</v>
      </c>
      <c r="G91">
        <v>35</v>
      </c>
      <c r="H91">
        <v>0</v>
      </c>
      <c r="I91">
        <v>0</v>
      </c>
    </row>
    <row r="92" spans="1:9" x14ac:dyDescent="0.25">
      <c r="A92">
        <v>90</v>
      </c>
      <c r="B92" t="s">
        <v>470</v>
      </c>
      <c r="C92" t="str">
        <f>VLOOKUP(B92,'Country List'!$I:$J,2,FALSE)</f>
        <v>Czech Republic</v>
      </c>
      <c r="D92" t="s">
        <v>471</v>
      </c>
      <c r="E92">
        <v>30</v>
      </c>
      <c r="F92">
        <v>904</v>
      </c>
      <c r="G92">
        <v>34</v>
      </c>
      <c r="H92">
        <v>0</v>
      </c>
      <c r="I92">
        <v>0</v>
      </c>
    </row>
    <row r="93" spans="1:9" x14ac:dyDescent="0.25">
      <c r="A93">
        <v>91</v>
      </c>
      <c r="B93" t="s">
        <v>393</v>
      </c>
      <c r="C93" t="str">
        <f>VLOOKUP(B93,'Country List'!$I:$J,2,FALSE)</f>
        <v>Australia</v>
      </c>
      <c r="D93" t="s">
        <v>472</v>
      </c>
      <c r="E93">
        <v>31</v>
      </c>
      <c r="F93">
        <v>898</v>
      </c>
      <c r="G93">
        <v>29</v>
      </c>
      <c r="H93">
        <v>48</v>
      </c>
      <c r="I93">
        <v>25</v>
      </c>
    </row>
    <row r="94" spans="1:9" x14ac:dyDescent="0.25">
      <c r="A94">
        <v>92</v>
      </c>
      <c r="B94" t="s">
        <v>380</v>
      </c>
      <c r="C94" t="str">
        <f>VLOOKUP(B94,'Country List'!$I:$J,2,FALSE)</f>
        <v>Germany</v>
      </c>
      <c r="D94" t="s">
        <v>473</v>
      </c>
      <c r="E94">
        <v>35</v>
      </c>
      <c r="F94">
        <v>895</v>
      </c>
      <c r="G94">
        <v>33</v>
      </c>
      <c r="H94">
        <v>0</v>
      </c>
      <c r="I94">
        <v>0</v>
      </c>
    </row>
    <row r="95" spans="1:9" x14ac:dyDescent="0.25">
      <c r="A95">
        <v>93</v>
      </c>
      <c r="B95" t="s">
        <v>370</v>
      </c>
      <c r="C95" t="str">
        <f>VLOOKUP(B95,'Country List'!$I:$J,2,FALSE)</f>
        <v>Brazil</v>
      </c>
      <c r="D95" t="s">
        <v>474</v>
      </c>
      <c r="E95">
        <v>31</v>
      </c>
      <c r="F95">
        <v>885</v>
      </c>
      <c r="G95">
        <v>42</v>
      </c>
      <c r="H95">
        <v>80</v>
      </c>
      <c r="I95">
        <v>25</v>
      </c>
    </row>
    <row r="96" spans="1:9" x14ac:dyDescent="0.25">
      <c r="A96">
        <v>94</v>
      </c>
      <c r="B96" t="s">
        <v>475</v>
      </c>
      <c r="C96" t="str">
        <f>VLOOKUP(B96,'Country List'!$I:$J,2,FALSE)</f>
        <v>Ukraine</v>
      </c>
      <c r="D96" t="s">
        <v>476</v>
      </c>
      <c r="E96">
        <v>32</v>
      </c>
      <c r="F96">
        <v>883</v>
      </c>
      <c r="G96">
        <v>32</v>
      </c>
      <c r="H96">
        <v>0</v>
      </c>
      <c r="I96">
        <v>0</v>
      </c>
    </row>
    <row r="97" spans="1:9" x14ac:dyDescent="0.25">
      <c r="A97">
        <v>95</v>
      </c>
      <c r="B97" t="s">
        <v>477</v>
      </c>
      <c r="C97" t="str">
        <f>VLOOKUP(B97,'Country List'!$I:$J,2,FALSE)</f>
        <v>Chinese Taipei[6]</v>
      </c>
      <c r="D97" t="s">
        <v>478</v>
      </c>
      <c r="E97">
        <v>28</v>
      </c>
      <c r="F97">
        <v>871</v>
      </c>
      <c r="G97">
        <v>29</v>
      </c>
      <c r="H97">
        <v>90</v>
      </c>
      <c r="I97">
        <v>0</v>
      </c>
    </row>
    <row r="98" spans="1:9" x14ac:dyDescent="0.25">
      <c r="A98">
        <v>96</v>
      </c>
      <c r="B98" t="s">
        <v>387</v>
      </c>
      <c r="C98" t="str">
        <f>VLOOKUP(B98,'Country List'!$I:$J,2,FALSE)</f>
        <v>Austria</v>
      </c>
      <c r="D98" t="s">
        <v>479</v>
      </c>
      <c r="E98">
        <v>26</v>
      </c>
      <c r="F98">
        <v>870</v>
      </c>
      <c r="G98">
        <v>7</v>
      </c>
      <c r="H98">
        <v>0</v>
      </c>
      <c r="I98">
        <v>0</v>
      </c>
    </row>
    <row r="99" spans="1:9" x14ac:dyDescent="0.25">
      <c r="A99">
        <v>97</v>
      </c>
      <c r="B99" t="s">
        <v>367</v>
      </c>
      <c r="C99" t="str">
        <f>VLOOKUP(B99,'Country List'!$I:$J,2,FALSE)</f>
        <v>Argentina</v>
      </c>
      <c r="D99" t="s">
        <v>480</v>
      </c>
      <c r="E99">
        <v>32</v>
      </c>
      <c r="F99">
        <v>869</v>
      </c>
      <c r="G99">
        <v>14</v>
      </c>
      <c r="H99">
        <v>0</v>
      </c>
      <c r="I99">
        <v>0</v>
      </c>
    </row>
    <row r="100" spans="1:9" x14ac:dyDescent="0.25">
      <c r="A100">
        <v>98</v>
      </c>
      <c r="B100" t="s">
        <v>393</v>
      </c>
      <c r="C100" t="str">
        <f>VLOOKUP(B100,'Country List'!$I:$J,2,FALSE)</f>
        <v>Australia</v>
      </c>
      <c r="D100" t="s">
        <v>481</v>
      </c>
      <c r="E100">
        <v>29</v>
      </c>
      <c r="F100">
        <v>863</v>
      </c>
      <c r="G100">
        <v>30</v>
      </c>
      <c r="H100">
        <v>48</v>
      </c>
      <c r="I100">
        <v>0</v>
      </c>
    </row>
    <row r="101" spans="1:9" x14ac:dyDescent="0.25">
      <c r="A101">
        <v>99</v>
      </c>
      <c r="B101" t="s">
        <v>383</v>
      </c>
      <c r="C101" t="str">
        <f>VLOOKUP(B101,'Country List'!$I:$J,2,FALSE)</f>
        <v>Netherlands</v>
      </c>
      <c r="D101" t="s">
        <v>482</v>
      </c>
      <c r="E101">
        <v>28</v>
      </c>
      <c r="F101">
        <v>860</v>
      </c>
      <c r="G101">
        <v>30</v>
      </c>
      <c r="H101">
        <v>0</v>
      </c>
      <c r="I101">
        <v>0</v>
      </c>
    </row>
    <row r="102" spans="1:9" x14ac:dyDescent="0.25">
      <c r="A102">
        <v>100</v>
      </c>
      <c r="B102" t="s">
        <v>437</v>
      </c>
      <c r="C102" t="str">
        <f>VLOOKUP(B102,'Country List'!$I:$J,2,FALSE)</f>
        <v>Kazakhstan</v>
      </c>
      <c r="D102" t="s">
        <v>483</v>
      </c>
      <c r="E102">
        <v>22</v>
      </c>
      <c r="F102">
        <v>855</v>
      </c>
      <c r="G102">
        <v>10</v>
      </c>
      <c r="H102">
        <v>0</v>
      </c>
      <c r="I102">
        <v>0</v>
      </c>
    </row>
    <row r="103" spans="1:9" x14ac:dyDescent="0.25">
      <c r="A103">
        <v>101</v>
      </c>
      <c r="B103" t="s">
        <v>399</v>
      </c>
      <c r="C103" t="str">
        <f>VLOOKUP(B103,'Country List'!$I:$J,2,FALSE)</f>
        <v>India</v>
      </c>
      <c r="D103" t="s">
        <v>485</v>
      </c>
      <c r="E103">
        <v>25</v>
      </c>
      <c r="F103">
        <v>838</v>
      </c>
      <c r="G103">
        <v>21</v>
      </c>
      <c r="H103">
        <v>0</v>
      </c>
      <c r="I103">
        <v>0</v>
      </c>
    </row>
    <row r="104" spans="1:9" x14ac:dyDescent="0.25">
      <c r="A104">
        <v>102</v>
      </c>
      <c r="B104" t="s">
        <v>427</v>
      </c>
      <c r="C104" t="str">
        <f>VLOOKUP(B104,'Country List'!$I:$J,2,FALSE)</f>
        <v>Serbia</v>
      </c>
      <c r="D104" t="s">
        <v>486</v>
      </c>
      <c r="E104">
        <v>29</v>
      </c>
      <c r="F104">
        <v>835</v>
      </c>
      <c r="G104">
        <v>14</v>
      </c>
      <c r="H104">
        <v>0</v>
      </c>
      <c r="I104">
        <v>0</v>
      </c>
    </row>
    <row r="105" spans="1:9" x14ac:dyDescent="0.25">
      <c r="A105">
        <v>103</v>
      </c>
      <c r="B105" t="s">
        <v>487</v>
      </c>
      <c r="C105" t="str">
        <f>VLOOKUP(B105,'Country List'!$I:$J,2,FALSE)</f>
        <v>South Korea</v>
      </c>
      <c r="D105" t="s">
        <v>488</v>
      </c>
      <c r="E105">
        <v>26</v>
      </c>
      <c r="F105">
        <v>830</v>
      </c>
      <c r="G105">
        <v>27</v>
      </c>
      <c r="H105">
        <v>0</v>
      </c>
      <c r="I105">
        <v>0</v>
      </c>
    </row>
    <row r="106" spans="1:9" x14ac:dyDescent="0.25">
      <c r="A106">
        <v>104</v>
      </c>
      <c r="B106" t="s">
        <v>393</v>
      </c>
      <c r="C106" t="str">
        <f>VLOOKUP(B106,'Country List'!$I:$J,2,FALSE)</f>
        <v>Australia</v>
      </c>
      <c r="D106" t="s">
        <v>489</v>
      </c>
      <c r="E106">
        <v>32</v>
      </c>
      <c r="F106">
        <v>825</v>
      </c>
      <c r="G106">
        <v>14</v>
      </c>
      <c r="H106">
        <v>0</v>
      </c>
      <c r="I106">
        <v>0</v>
      </c>
    </row>
    <row r="107" spans="1:9" x14ac:dyDescent="0.25">
      <c r="A107">
        <v>105</v>
      </c>
      <c r="B107" t="s">
        <v>382</v>
      </c>
      <c r="C107" t="str">
        <f>VLOOKUP(B107,'Country List'!$I:$J,2,FALSE)</f>
        <v>Spain</v>
      </c>
      <c r="D107" t="s">
        <v>490</v>
      </c>
      <c r="E107">
        <v>28</v>
      </c>
      <c r="F107">
        <v>815</v>
      </c>
      <c r="G107">
        <v>11</v>
      </c>
      <c r="H107">
        <v>0</v>
      </c>
      <c r="I107">
        <v>0</v>
      </c>
    </row>
    <row r="108" spans="1:9" x14ac:dyDescent="0.25">
      <c r="A108">
        <v>106</v>
      </c>
      <c r="B108" t="s">
        <v>491</v>
      </c>
      <c r="C108" t="str">
        <f>VLOOKUP(B108,'Country List'!$I:$J,2,FALSE)</f>
        <v>Bosnia and Herzegovina</v>
      </c>
      <c r="D108" t="s">
        <v>492</v>
      </c>
      <c r="E108">
        <v>30</v>
      </c>
      <c r="F108">
        <v>814</v>
      </c>
      <c r="G108">
        <v>30</v>
      </c>
      <c r="H108">
        <v>0</v>
      </c>
      <c r="I108">
        <v>0</v>
      </c>
    </row>
    <row r="109" spans="1:9" x14ac:dyDescent="0.25">
      <c r="A109">
        <v>107</v>
      </c>
      <c r="B109" t="s">
        <v>158</v>
      </c>
      <c r="C109" t="str">
        <f>VLOOKUP(B109,'Country List'!$I:$J,2,FALSE)</f>
        <v>United States</v>
      </c>
      <c r="D109" t="s">
        <v>493</v>
      </c>
      <c r="E109">
        <v>26</v>
      </c>
      <c r="F109">
        <v>799</v>
      </c>
      <c r="G109">
        <v>40</v>
      </c>
      <c r="H109">
        <v>0</v>
      </c>
      <c r="I109">
        <v>0</v>
      </c>
    </row>
    <row r="110" spans="1:9" x14ac:dyDescent="0.25">
      <c r="A110">
        <v>108</v>
      </c>
      <c r="B110" t="s">
        <v>387</v>
      </c>
      <c r="C110" t="str">
        <f>VLOOKUP(B110,'Country List'!$I:$J,2,FALSE)</f>
        <v>Austria</v>
      </c>
      <c r="D110" t="s">
        <v>494</v>
      </c>
      <c r="E110">
        <v>28</v>
      </c>
      <c r="F110">
        <v>791</v>
      </c>
      <c r="G110">
        <v>32</v>
      </c>
      <c r="H110">
        <v>0</v>
      </c>
      <c r="I110">
        <v>0</v>
      </c>
    </row>
    <row r="111" spans="1:9" x14ac:dyDescent="0.25">
      <c r="A111">
        <v>109</v>
      </c>
      <c r="B111" t="s">
        <v>376</v>
      </c>
      <c r="C111" t="str">
        <f>VLOOKUP(B111,'Country List'!$I:$J,2,FALSE)</f>
        <v>Croatia</v>
      </c>
      <c r="D111" t="s">
        <v>495</v>
      </c>
      <c r="E111">
        <v>31</v>
      </c>
      <c r="F111">
        <v>782</v>
      </c>
      <c r="G111">
        <v>32</v>
      </c>
      <c r="H111">
        <v>29</v>
      </c>
      <c r="I111">
        <v>15</v>
      </c>
    </row>
    <row r="112" spans="1:9" x14ac:dyDescent="0.25">
      <c r="A112">
        <v>110</v>
      </c>
      <c r="B112" t="s">
        <v>382</v>
      </c>
      <c r="C112" t="str">
        <f>VLOOKUP(B112,'Country List'!$I:$J,2,FALSE)</f>
        <v>Spain</v>
      </c>
      <c r="D112" t="s">
        <v>496</v>
      </c>
      <c r="E112">
        <v>25</v>
      </c>
      <c r="F112">
        <v>782</v>
      </c>
      <c r="G112">
        <v>37</v>
      </c>
      <c r="H112">
        <v>0</v>
      </c>
      <c r="I112">
        <v>0</v>
      </c>
    </row>
    <row r="113" spans="1:9" x14ac:dyDescent="0.25">
      <c r="A113">
        <v>111</v>
      </c>
      <c r="B113" t="s">
        <v>446</v>
      </c>
      <c r="C113" t="str">
        <f>VLOOKUP(B113,'Country List'!$I:$J,2,FALSE)</f>
        <v>Uruguay</v>
      </c>
      <c r="D113" t="s">
        <v>138</v>
      </c>
      <c r="E113">
        <v>34</v>
      </c>
      <c r="F113">
        <v>760</v>
      </c>
      <c r="G113">
        <v>18</v>
      </c>
      <c r="H113">
        <v>0</v>
      </c>
      <c r="I113">
        <v>0</v>
      </c>
    </row>
    <row r="114" spans="1:9" x14ac:dyDescent="0.25">
      <c r="A114">
        <v>112</v>
      </c>
      <c r="B114" t="s">
        <v>399</v>
      </c>
      <c r="C114" t="str">
        <f>VLOOKUP(B114,'Country List'!$I:$J,2,FALSE)</f>
        <v>India</v>
      </c>
      <c r="D114" t="s">
        <v>497</v>
      </c>
      <c r="E114">
        <v>34</v>
      </c>
      <c r="F114">
        <v>758</v>
      </c>
      <c r="G114">
        <v>33</v>
      </c>
      <c r="H114">
        <v>0</v>
      </c>
      <c r="I114">
        <v>0</v>
      </c>
    </row>
    <row r="115" spans="1:9" x14ac:dyDescent="0.25">
      <c r="A115">
        <v>113</v>
      </c>
      <c r="B115" t="s">
        <v>487</v>
      </c>
      <c r="C115" t="str">
        <f>VLOOKUP(B115,'Country List'!$I:$J,2,FALSE)</f>
        <v>South Korea</v>
      </c>
      <c r="D115" t="s">
        <v>498</v>
      </c>
      <c r="E115">
        <v>29</v>
      </c>
      <c r="F115">
        <v>753</v>
      </c>
      <c r="G115">
        <v>27</v>
      </c>
      <c r="H115">
        <v>0</v>
      </c>
      <c r="I115">
        <v>0</v>
      </c>
    </row>
    <row r="116" spans="1:9" x14ac:dyDescent="0.25">
      <c r="A116">
        <v>114</v>
      </c>
      <c r="B116" t="s">
        <v>158</v>
      </c>
      <c r="C116" t="str">
        <f>VLOOKUP(B116,'Country List'!$I:$J,2,FALSE)</f>
        <v>United States</v>
      </c>
      <c r="D116" t="s">
        <v>499</v>
      </c>
      <c r="E116">
        <v>27</v>
      </c>
      <c r="F116">
        <v>749</v>
      </c>
      <c r="G116">
        <v>33</v>
      </c>
      <c r="H116">
        <v>0</v>
      </c>
      <c r="I116">
        <v>0</v>
      </c>
    </row>
    <row r="117" spans="1:9" x14ac:dyDescent="0.25">
      <c r="A117">
        <v>115</v>
      </c>
      <c r="B117" t="s">
        <v>399</v>
      </c>
      <c r="C117" t="str">
        <f>VLOOKUP(B117,'Country List'!$I:$J,2,FALSE)</f>
        <v>India</v>
      </c>
      <c r="D117" t="s">
        <v>128</v>
      </c>
      <c r="E117">
        <v>46</v>
      </c>
      <c r="F117">
        <v>748</v>
      </c>
      <c r="G117">
        <v>21</v>
      </c>
      <c r="H117">
        <v>0</v>
      </c>
      <c r="I117">
        <v>0</v>
      </c>
    </row>
    <row r="118" spans="1:9" x14ac:dyDescent="0.25">
      <c r="A118">
        <v>116</v>
      </c>
      <c r="B118" t="s">
        <v>370</v>
      </c>
      <c r="C118" t="str">
        <f>VLOOKUP(B118,'Country List'!$I:$J,2,FALSE)</f>
        <v>Brazil</v>
      </c>
      <c r="D118" t="s">
        <v>500</v>
      </c>
      <c r="E118">
        <v>22</v>
      </c>
      <c r="F118">
        <v>736</v>
      </c>
      <c r="G118">
        <v>29</v>
      </c>
      <c r="H118">
        <v>0</v>
      </c>
      <c r="I118">
        <v>0</v>
      </c>
    </row>
    <row r="119" spans="1:9" x14ac:dyDescent="0.25">
      <c r="A119">
        <v>117</v>
      </c>
      <c r="B119" t="s">
        <v>393</v>
      </c>
      <c r="C119" t="str">
        <f>VLOOKUP(B119,'Country List'!$I:$J,2,FALSE)</f>
        <v>Australia</v>
      </c>
      <c r="D119" t="s">
        <v>501</v>
      </c>
      <c r="E119">
        <v>22</v>
      </c>
      <c r="F119">
        <v>735</v>
      </c>
      <c r="G119">
        <v>13</v>
      </c>
      <c r="H119">
        <v>17</v>
      </c>
      <c r="I119">
        <v>0</v>
      </c>
    </row>
    <row r="120" spans="1:9" x14ac:dyDescent="0.25">
      <c r="A120">
        <v>118</v>
      </c>
      <c r="B120" t="s">
        <v>376</v>
      </c>
      <c r="C120" t="str">
        <f>VLOOKUP(B120,'Country List'!$I:$J,2,FALSE)</f>
        <v>Croatia</v>
      </c>
      <c r="D120" t="s">
        <v>502</v>
      </c>
      <c r="E120">
        <v>31</v>
      </c>
      <c r="F120">
        <v>710</v>
      </c>
      <c r="G120">
        <v>28</v>
      </c>
      <c r="H120">
        <v>0</v>
      </c>
      <c r="I120">
        <v>0</v>
      </c>
    </row>
    <row r="121" spans="1:9" x14ac:dyDescent="0.25">
      <c r="A121">
        <v>119</v>
      </c>
      <c r="B121" t="s">
        <v>444</v>
      </c>
      <c r="C121" t="str">
        <f>VLOOKUP(B121,'Country List'!$I:$J,2,FALSE)</f>
        <v>Italy</v>
      </c>
      <c r="D121" t="s">
        <v>503</v>
      </c>
      <c r="E121">
        <v>24</v>
      </c>
      <c r="F121">
        <v>698</v>
      </c>
      <c r="G121">
        <v>31</v>
      </c>
      <c r="H121">
        <v>0</v>
      </c>
      <c r="I121">
        <v>0</v>
      </c>
    </row>
    <row r="122" spans="1:9" x14ac:dyDescent="0.25">
      <c r="A122">
        <v>120</v>
      </c>
      <c r="B122" t="s">
        <v>404</v>
      </c>
      <c r="C122" t="str">
        <f>VLOOKUP(B122,'Country List'!$I:$J,2,FALSE)</f>
        <v>Mexico</v>
      </c>
      <c r="D122" t="s">
        <v>504</v>
      </c>
      <c r="E122">
        <v>30</v>
      </c>
      <c r="F122">
        <v>686</v>
      </c>
      <c r="G122">
        <v>35</v>
      </c>
      <c r="H122">
        <v>0</v>
      </c>
      <c r="I122">
        <v>0</v>
      </c>
    </row>
    <row r="123" spans="1:9" x14ac:dyDescent="0.25">
      <c r="A123">
        <v>121</v>
      </c>
      <c r="B123" t="s">
        <v>505</v>
      </c>
      <c r="C123" t="str">
        <f>VLOOKUP(B123,'Country List'!$I:$J,2,FALSE)</f>
        <v>Philippines</v>
      </c>
      <c r="D123" t="s">
        <v>506</v>
      </c>
      <c r="E123">
        <v>34</v>
      </c>
      <c r="F123">
        <v>682</v>
      </c>
      <c r="G123">
        <v>25</v>
      </c>
      <c r="H123">
        <v>0</v>
      </c>
      <c r="I123">
        <v>0</v>
      </c>
    </row>
    <row r="124" spans="1:9" x14ac:dyDescent="0.25">
      <c r="A124">
        <v>122</v>
      </c>
      <c r="B124" t="s">
        <v>444</v>
      </c>
      <c r="C124" t="str">
        <f>VLOOKUP(B124,'Country List'!$I:$J,2,FALSE)</f>
        <v>Italy</v>
      </c>
      <c r="D124" t="s">
        <v>507</v>
      </c>
      <c r="E124">
        <v>32</v>
      </c>
      <c r="F124">
        <v>665</v>
      </c>
      <c r="G124">
        <v>11</v>
      </c>
      <c r="H124">
        <v>360</v>
      </c>
      <c r="I124">
        <v>0</v>
      </c>
    </row>
    <row r="125" spans="1:9" x14ac:dyDescent="0.25">
      <c r="A125">
        <v>123</v>
      </c>
      <c r="B125" t="s">
        <v>437</v>
      </c>
      <c r="C125" t="str">
        <f>VLOOKUP(B125,'Country List'!$I:$J,2,FALSE)</f>
        <v>Kazakhstan</v>
      </c>
      <c r="D125" t="s">
        <v>508</v>
      </c>
      <c r="E125">
        <v>32</v>
      </c>
      <c r="F125">
        <v>661</v>
      </c>
      <c r="G125">
        <v>24</v>
      </c>
      <c r="H125">
        <v>0</v>
      </c>
      <c r="I125">
        <v>0</v>
      </c>
    </row>
    <row r="126" spans="1:9" x14ac:dyDescent="0.25">
      <c r="A126">
        <v>124</v>
      </c>
      <c r="B126" t="s">
        <v>158</v>
      </c>
      <c r="C126" t="str">
        <f>VLOOKUP(B126,'Country List'!$I:$J,2,FALSE)</f>
        <v>United States</v>
      </c>
      <c r="D126" t="s">
        <v>509</v>
      </c>
      <c r="E126">
        <v>22</v>
      </c>
      <c r="F126">
        <v>660</v>
      </c>
      <c r="G126">
        <v>12</v>
      </c>
      <c r="H126">
        <v>90</v>
      </c>
      <c r="I126">
        <v>0</v>
      </c>
    </row>
    <row r="127" spans="1:9" x14ac:dyDescent="0.25">
      <c r="A127">
        <v>125</v>
      </c>
      <c r="B127" t="s">
        <v>158</v>
      </c>
      <c r="C127" t="str">
        <f>VLOOKUP(B127,'Country List'!$I:$J,2,FALSE)</f>
        <v>United States</v>
      </c>
      <c r="D127" t="s">
        <v>510</v>
      </c>
      <c r="E127">
        <v>27</v>
      </c>
      <c r="F127">
        <v>641</v>
      </c>
      <c r="G127">
        <v>29</v>
      </c>
      <c r="H127">
        <v>0</v>
      </c>
      <c r="I127">
        <v>0</v>
      </c>
    </row>
    <row r="128" spans="1:9" x14ac:dyDescent="0.25">
      <c r="A128">
        <v>126</v>
      </c>
      <c r="B128" t="s">
        <v>158</v>
      </c>
      <c r="C128" t="str">
        <f>VLOOKUP(B128,'Country List'!$I:$J,2,FALSE)</f>
        <v>United States</v>
      </c>
      <c r="D128" t="s">
        <v>198</v>
      </c>
      <c r="E128">
        <v>27</v>
      </c>
      <c r="F128">
        <v>630</v>
      </c>
      <c r="G128">
        <v>6</v>
      </c>
      <c r="H128">
        <v>0</v>
      </c>
      <c r="I128">
        <v>0</v>
      </c>
    </row>
    <row r="129" spans="1:9" x14ac:dyDescent="0.25">
      <c r="A129">
        <v>127</v>
      </c>
      <c r="B129" t="s">
        <v>511</v>
      </c>
      <c r="C129" t="str">
        <f>VLOOKUP(B129,'Country List'!$I:$J,2,FALSE)</f>
        <v>China</v>
      </c>
      <c r="D129" t="s">
        <v>512</v>
      </c>
      <c r="E129">
        <v>32</v>
      </c>
      <c r="F129">
        <v>624</v>
      </c>
      <c r="G129">
        <v>24</v>
      </c>
      <c r="H129">
        <v>113</v>
      </c>
      <c r="I129">
        <v>0</v>
      </c>
    </row>
    <row r="130" spans="1:9" x14ac:dyDescent="0.25">
      <c r="A130">
        <v>128</v>
      </c>
      <c r="B130" t="s">
        <v>383</v>
      </c>
      <c r="C130" t="str">
        <f>VLOOKUP(B130,'Country List'!$I:$J,2,FALSE)</f>
        <v>Netherlands</v>
      </c>
      <c r="D130" t="s">
        <v>513</v>
      </c>
      <c r="E130">
        <v>25</v>
      </c>
      <c r="F130">
        <v>614</v>
      </c>
      <c r="G130">
        <v>25</v>
      </c>
      <c r="H130">
        <v>0</v>
      </c>
      <c r="I130">
        <v>0</v>
      </c>
    </row>
    <row r="131" spans="1:9" x14ac:dyDescent="0.25">
      <c r="A131">
        <v>129</v>
      </c>
      <c r="B131" t="s">
        <v>382</v>
      </c>
      <c r="C131" t="str">
        <f>VLOOKUP(B131,'Country List'!$I:$J,2,FALSE)</f>
        <v>Spain</v>
      </c>
      <c r="D131" t="s">
        <v>514</v>
      </c>
      <c r="E131">
        <v>26</v>
      </c>
      <c r="F131">
        <v>610</v>
      </c>
      <c r="G131">
        <v>12</v>
      </c>
      <c r="H131">
        <v>0</v>
      </c>
      <c r="I131">
        <v>0</v>
      </c>
    </row>
    <row r="132" spans="1:9" x14ac:dyDescent="0.25">
      <c r="A132">
        <v>130</v>
      </c>
      <c r="B132" t="s">
        <v>515</v>
      </c>
      <c r="C132" t="str">
        <f>VLOOKUP(B132,'Country List'!$I:$J,2,FALSE)</f>
        <v>Venezuela</v>
      </c>
      <c r="D132" t="s">
        <v>516</v>
      </c>
      <c r="E132">
        <v>30</v>
      </c>
      <c r="F132">
        <v>608</v>
      </c>
      <c r="G132">
        <v>37</v>
      </c>
      <c r="H132">
        <v>29</v>
      </c>
      <c r="I132">
        <v>15</v>
      </c>
    </row>
    <row r="133" spans="1:9" x14ac:dyDescent="0.25">
      <c r="A133">
        <v>131</v>
      </c>
      <c r="B133" t="s">
        <v>393</v>
      </c>
      <c r="C133" t="str">
        <f>VLOOKUP(B133,'Country List'!$I:$J,2,FALSE)</f>
        <v>Australia</v>
      </c>
      <c r="D133" t="s">
        <v>517</v>
      </c>
      <c r="E133">
        <v>21</v>
      </c>
      <c r="F133">
        <v>595</v>
      </c>
      <c r="G133">
        <v>11</v>
      </c>
      <c r="H133">
        <v>0</v>
      </c>
      <c r="I133">
        <v>0</v>
      </c>
    </row>
    <row r="134" spans="1:9" x14ac:dyDescent="0.25">
      <c r="A134">
        <v>132</v>
      </c>
      <c r="B134" t="s">
        <v>437</v>
      </c>
      <c r="C134" t="str">
        <f>VLOOKUP(B134,'Country List'!$I:$J,2,FALSE)</f>
        <v>Kazakhstan</v>
      </c>
      <c r="D134" t="s">
        <v>518</v>
      </c>
      <c r="E134">
        <v>33</v>
      </c>
      <c r="F134">
        <v>595</v>
      </c>
      <c r="G134">
        <v>18</v>
      </c>
      <c r="H134">
        <v>0</v>
      </c>
      <c r="I134">
        <v>0</v>
      </c>
    </row>
    <row r="135" spans="1:9" x14ac:dyDescent="0.25">
      <c r="A135">
        <v>133</v>
      </c>
      <c r="B135" t="s">
        <v>519</v>
      </c>
      <c r="C135" t="str">
        <f>VLOOKUP(B135,'Country List'!$I:$J,2,FALSE)</f>
        <v>Switzerland</v>
      </c>
      <c r="D135" t="s">
        <v>520</v>
      </c>
      <c r="E135">
        <v>28</v>
      </c>
      <c r="F135">
        <v>592</v>
      </c>
      <c r="G135">
        <v>36</v>
      </c>
      <c r="H135">
        <v>17</v>
      </c>
      <c r="I135">
        <v>10</v>
      </c>
    </row>
    <row r="136" spans="1:9" x14ac:dyDescent="0.25">
      <c r="A136">
        <v>134</v>
      </c>
      <c r="B136" t="s">
        <v>158</v>
      </c>
      <c r="C136" t="str">
        <f>VLOOKUP(B136,'Country List'!$I:$J,2,FALSE)</f>
        <v>United States</v>
      </c>
      <c r="D136" t="s">
        <v>521</v>
      </c>
      <c r="E136">
        <v>27</v>
      </c>
      <c r="F136">
        <v>586</v>
      </c>
      <c r="G136">
        <v>36</v>
      </c>
      <c r="H136">
        <v>0</v>
      </c>
      <c r="I136">
        <v>0</v>
      </c>
    </row>
    <row r="137" spans="1:9" x14ac:dyDescent="0.25">
      <c r="A137">
        <v>135</v>
      </c>
      <c r="B137" t="s">
        <v>370</v>
      </c>
      <c r="C137" t="str">
        <f>VLOOKUP(B137,'Country List'!$I:$J,2,FALSE)</f>
        <v>Brazil</v>
      </c>
      <c r="D137" t="s">
        <v>522</v>
      </c>
      <c r="E137">
        <v>22</v>
      </c>
      <c r="F137">
        <v>582</v>
      </c>
      <c r="G137">
        <v>26</v>
      </c>
      <c r="H137">
        <v>0</v>
      </c>
      <c r="I137">
        <v>0</v>
      </c>
    </row>
    <row r="138" spans="1:9" x14ac:dyDescent="0.25">
      <c r="A138">
        <v>136</v>
      </c>
      <c r="B138" t="s">
        <v>385</v>
      </c>
      <c r="C138" t="str">
        <f>VLOOKUP(B138,'Country List'!$I:$J,2,FALSE)</f>
        <v>Romania</v>
      </c>
      <c r="D138" t="s">
        <v>523</v>
      </c>
      <c r="E138">
        <v>35</v>
      </c>
      <c r="F138">
        <v>581</v>
      </c>
      <c r="G138">
        <v>19</v>
      </c>
      <c r="H138">
        <v>21</v>
      </c>
      <c r="I138">
        <v>0</v>
      </c>
    </row>
    <row r="139" spans="1:9" x14ac:dyDescent="0.25">
      <c r="A139">
        <v>137</v>
      </c>
      <c r="B139" t="s">
        <v>524</v>
      </c>
      <c r="C139" t="str">
        <f>VLOOKUP(B139,'Country List'!$I:$J,2,FALSE)</f>
        <v>Moldova</v>
      </c>
      <c r="D139" t="s">
        <v>525</v>
      </c>
      <c r="E139">
        <v>30</v>
      </c>
      <c r="F139">
        <v>580</v>
      </c>
      <c r="G139">
        <v>19</v>
      </c>
      <c r="H139">
        <v>0</v>
      </c>
      <c r="I139">
        <v>0</v>
      </c>
    </row>
    <row r="140" spans="1:9" x14ac:dyDescent="0.25">
      <c r="A140">
        <v>138</v>
      </c>
      <c r="B140" t="s">
        <v>511</v>
      </c>
      <c r="C140" t="str">
        <f>VLOOKUP(B140,'Country List'!$I:$J,2,FALSE)</f>
        <v>China</v>
      </c>
      <c r="D140" t="s">
        <v>526</v>
      </c>
      <c r="E140">
        <v>29</v>
      </c>
      <c r="F140">
        <v>579</v>
      </c>
      <c r="G140">
        <v>20</v>
      </c>
      <c r="H140">
        <v>113</v>
      </c>
      <c r="I140">
        <v>0</v>
      </c>
    </row>
    <row r="141" spans="1:9" x14ac:dyDescent="0.25">
      <c r="A141">
        <v>139</v>
      </c>
      <c r="B141" t="s">
        <v>392</v>
      </c>
      <c r="C141" t="str">
        <f>VLOOKUP(B141,'Country List'!$I:$J,2,FALSE)</f>
        <v>Finland</v>
      </c>
      <c r="D141" t="s">
        <v>527</v>
      </c>
      <c r="E141">
        <v>30</v>
      </c>
      <c r="F141">
        <v>574</v>
      </c>
      <c r="G141">
        <v>25</v>
      </c>
      <c r="H141">
        <v>17</v>
      </c>
      <c r="I141">
        <v>0</v>
      </c>
    </row>
    <row r="142" spans="1:9" x14ac:dyDescent="0.25">
      <c r="A142">
        <v>140</v>
      </c>
      <c r="B142" t="s">
        <v>427</v>
      </c>
      <c r="C142" t="str">
        <f>VLOOKUP(B142,'Country List'!$I:$J,2,FALSE)</f>
        <v>Serbia</v>
      </c>
      <c r="D142" t="s">
        <v>528</v>
      </c>
      <c r="E142">
        <v>32</v>
      </c>
      <c r="F142">
        <v>570</v>
      </c>
      <c r="G142">
        <v>7</v>
      </c>
      <c r="H142">
        <v>360</v>
      </c>
      <c r="I142">
        <v>0</v>
      </c>
    </row>
    <row r="143" spans="1:9" x14ac:dyDescent="0.25">
      <c r="A143">
        <v>141</v>
      </c>
      <c r="B143" t="s">
        <v>370</v>
      </c>
      <c r="C143" t="str">
        <f>VLOOKUP(B143,'Country List'!$I:$J,2,FALSE)</f>
        <v>Brazil</v>
      </c>
      <c r="D143" t="s">
        <v>529</v>
      </c>
      <c r="E143">
        <v>24</v>
      </c>
      <c r="F143">
        <v>544</v>
      </c>
      <c r="G143">
        <v>29</v>
      </c>
      <c r="H143">
        <v>0</v>
      </c>
      <c r="I143">
        <v>0</v>
      </c>
    </row>
    <row r="144" spans="1:9" x14ac:dyDescent="0.25">
      <c r="A144">
        <v>142</v>
      </c>
      <c r="B144" t="s">
        <v>158</v>
      </c>
      <c r="C144" t="str">
        <f>VLOOKUP(B144,'Country List'!$I:$J,2,FALSE)</f>
        <v>United States</v>
      </c>
      <c r="D144" t="s">
        <v>530</v>
      </c>
      <c r="E144">
        <v>22</v>
      </c>
      <c r="F144">
        <v>540</v>
      </c>
      <c r="G144">
        <v>8</v>
      </c>
      <c r="H144">
        <v>90</v>
      </c>
      <c r="I144">
        <v>0</v>
      </c>
    </row>
    <row r="145" spans="1:9" x14ac:dyDescent="0.25">
      <c r="A145">
        <v>143</v>
      </c>
      <c r="B145" t="s">
        <v>399</v>
      </c>
      <c r="C145" t="str">
        <f>VLOOKUP(B145,'Country List'!$I:$J,2,FALSE)</f>
        <v>India</v>
      </c>
      <c r="D145" t="s">
        <v>531</v>
      </c>
      <c r="E145">
        <v>29</v>
      </c>
      <c r="F145">
        <v>540</v>
      </c>
      <c r="G145">
        <v>28</v>
      </c>
      <c r="H145">
        <v>0</v>
      </c>
      <c r="I145">
        <v>0</v>
      </c>
    </row>
    <row r="146" spans="1:9" x14ac:dyDescent="0.25">
      <c r="A146">
        <v>144</v>
      </c>
      <c r="B146" t="s">
        <v>515</v>
      </c>
      <c r="C146" t="str">
        <f>VLOOKUP(B146,'Country List'!$I:$J,2,FALSE)</f>
        <v>Venezuela</v>
      </c>
      <c r="D146" t="s">
        <v>532</v>
      </c>
      <c r="E146">
        <v>31</v>
      </c>
      <c r="F146">
        <v>534</v>
      </c>
      <c r="G146">
        <v>21</v>
      </c>
      <c r="H146">
        <v>0</v>
      </c>
      <c r="I146">
        <v>0</v>
      </c>
    </row>
    <row r="147" spans="1:9" x14ac:dyDescent="0.25">
      <c r="A147">
        <v>145</v>
      </c>
      <c r="B147" t="s">
        <v>158</v>
      </c>
      <c r="C147" t="str">
        <f>VLOOKUP(B147,'Country List'!$I:$J,2,FALSE)</f>
        <v>United States</v>
      </c>
      <c r="D147" t="s">
        <v>533</v>
      </c>
      <c r="E147">
        <v>26</v>
      </c>
      <c r="F147">
        <v>533</v>
      </c>
      <c r="G147">
        <v>32</v>
      </c>
      <c r="H147">
        <v>32</v>
      </c>
      <c r="I147">
        <v>0</v>
      </c>
    </row>
    <row r="148" spans="1:9" x14ac:dyDescent="0.25">
      <c r="A148">
        <v>146</v>
      </c>
      <c r="B148" t="s">
        <v>382</v>
      </c>
      <c r="C148" t="str">
        <f>VLOOKUP(B148,'Country List'!$I:$J,2,FALSE)</f>
        <v>Spain</v>
      </c>
      <c r="D148" t="s">
        <v>534</v>
      </c>
      <c r="E148">
        <v>31</v>
      </c>
      <c r="F148">
        <v>529</v>
      </c>
      <c r="G148">
        <v>29</v>
      </c>
      <c r="H148">
        <v>0</v>
      </c>
      <c r="I148">
        <v>0</v>
      </c>
    </row>
    <row r="149" spans="1:9" x14ac:dyDescent="0.25">
      <c r="A149">
        <v>147</v>
      </c>
      <c r="B149" t="s">
        <v>452</v>
      </c>
      <c r="C149" t="str">
        <f>VLOOKUP(B149,'Country List'!$I:$J,2,FALSE)</f>
        <v>Russia</v>
      </c>
      <c r="D149" t="s">
        <v>535</v>
      </c>
      <c r="E149">
        <v>34</v>
      </c>
      <c r="F149">
        <v>526</v>
      </c>
      <c r="G149">
        <v>28</v>
      </c>
      <c r="H149">
        <v>6</v>
      </c>
      <c r="I149">
        <v>0</v>
      </c>
    </row>
    <row r="150" spans="1:9" x14ac:dyDescent="0.25">
      <c r="A150">
        <v>148</v>
      </c>
      <c r="B150" t="s">
        <v>158</v>
      </c>
      <c r="C150" t="str">
        <f>VLOOKUP(B150,'Country List'!$I:$J,2,FALSE)</f>
        <v>United States</v>
      </c>
      <c r="D150" t="s">
        <v>536</v>
      </c>
      <c r="E150">
        <v>27</v>
      </c>
      <c r="F150">
        <v>520</v>
      </c>
      <c r="G150">
        <v>24</v>
      </c>
      <c r="H150">
        <v>0</v>
      </c>
      <c r="I150">
        <v>0</v>
      </c>
    </row>
    <row r="151" spans="1:9" x14ac:dyDescent="0.25">
      <c r="A151">
        <v>149</v>
      </c>
      <c r="B151" t="s">
        <v>367</v>
      </c>
      <c r="C151" t="str">
        <f>VLOOKUP(B151,'Country List'!$I:$J,2,FALSE)</f>
        <v>Argentina</v>
      </c>
      <c r="D151" t="s">
        <v>537</v>
      </c>
      <c r="E151">
        <v>29</v>
      </c>
      <c r="F151">
        <v>510</v>
      </c>
      <c r="G151">
        <v>8</v>
      </c>
      <c r="H151">
        <v>0</v>
      </c>
      <c r="I151">
        <v>0</v>
      </c>
    </row>
    <row r="152" spans="1:9" x14ac:dyDescent="0.25">
      <c r="A152">
        <v>150</v>
      </c>
      <c r="B152" t="s">
        <v>158</v>
      </c>
      <c r="C152" t="str">
        <f>VLOOKUP(B152,'Country List'!$I:$J,2,FALSE)</f>
        <v>United States</v>
      </c>
      <c r="D152" t="s">
        <v>538</v>
      </c>
      <c r="E152">
        <v>38</v>
      </c>
      <c r="F152">
        <v>502</v>
      </c>
      <c r="G152">
        <v>34</v>
      </c>
      <c r="H152">
        <v>45</v>
      </c>
      <c r="I152">
        <v>15</v>
      </c>
    </row>
    <row r="153" spans="1:9" x14ac:dyDescent="0.25">
      <c r="A153">
        <v>151</v>
      </c>
      <c r="B153" t="s">
        <v>399</v>
      </c>
      <c r="C153" t="str">
        <f>VLOOKUP(B153,'Country List'!$I:$J,2,FALSE)</f>
        <v>India</v>
      </c>
      <c r="D153" t="s">
        <v>539</v>
      </c>
      <c r="E153">
        <v>31</v>
      </c>
      <c r="F153">
        <v>498</v>
      </c>
      <c r="G153">
        <v>31</v>
      </c>
      <c r="H153">
        <v>0</v>
      </c>
      <c r="I153">
        <v>0</v>
      </c>
    </row>
    <row r="154" spans="1:9" x14ac:dyDescent="0.25">
      <c r="A154">
        <v>152</v>
      </c>
      <c r="B154" t="s">
        <v>371</v>
      </c>
      <c r="C154" t="str">
        <f>VLOOKUP(B154,'Country List'!$I:$J,2,FALSE)</f>
        <v>Great Britain</v>
      </c>
      <c r="D154" t="s">
        <v>540</v>
      </c>
      <c r="E154">
        <v>29</v>
      </c>
      <c r="F154">
        <v>495</v>
      </c>
      <c r="G154">
        <v>11</v>
      </c>
      <c r="H154">
        <v>0</v>
      </c>
      <c r="I154">
        <v>0</v>
      </c>
    </row>
    <row r="155" spans="1:9" x14ac:dyDescent="0.25">
      <c r="A155">
        <v>153</v>
      </c>
      <c r="B155" t="s">
        <v>158</v>
      </c>
      <c r="C155" t="str">
        <f>VLOOKUP(B155,'Country List'!$I:$J,2,FALSE)</f>
        <v>United States</v>
      </c>
      <c r="D155" t="s">
        <v>541</v>
      </c>
      <c r="E155">
        <v>27</v>
      </c>
      <c r="F155">
        <v>491</v>
      </c>
      <c r="G155">
        <v>23</v>
      </c>
      <c r="H155">
        <v>0</v>
      </c>
      <c r="I155">
        <v>0</v>
      </c>
    </row>
    <row r="156" spans="1:9" x14ac:dyDescent="0.25">
      <c r="A156" t="s">
        <v>542</v>
      </c>
      <c r="B156" t="s">
        <v>376</v>
      </c>
      <c r="C156" t="str">
        <f>VLOOKUP(B156,'Country List'!$I:$J,2,FALSE)</f>
        <v>Croatia</v>
      </c>
      <c r="D156" t="s">
        <v>543</v>
      </c>
      <c r="E156">
        <v>27</v>
      </c>
      <c r="F156">
        <v>481</v>
      </c>
      <c r="G156">
        <v>29</v>
      </c>
      <c r="H156">
        <v>0</v>
      </c>
      <c r="I156">
        <v>0</v>
      </c>
    </row>
    <row r="157" spans="1:9" x14ac:dyDescent="0.25">
      <c r="A157" t="s">
        <v>542</v>
      </c>
      <c r="B157" t="s">
        <v>376</v>
      </c>
      <c r="C157" t="str">
        <f>VLOOKUP(B157,'Country List'!$I:$J,2,FALSE)</f>
        <v>Croatia</v>
      </c>
      <c r="D157" t="s">
        <v>544</v>
      </c>
      <c r="E157">
        <v>27</v>
      </c>
      <c r="F157">
        <v>481</v>
      </c>
      <c r="G157">
        <v>29</v>
      </c>
      <c r="H157">
        <v>0</v>
      </c>
      <c r="I157">
        <v>0</v>
      </c>
    </row>
    <row r="158" spans="1:9" x14ac:dyDescent="0.25">
      <c r="A158">
        <v>156</v>
      </c>
      <c r="B158" t="s">
        <v>158</v>
      </c>
      <c r="C158" t="str">
        <f>VLOOKUP(B158,'Country List'!$I:$J,2,FALSE)</f>
        <v>United States</v>
      </c>
      <c r="D158" t="s">
        <v>545</v>
      </c>
      <c r="E158">
        <v>32</v>
      </c>
      <c r="F158">
        <v>475</v>
      </c>
      <c r="G158">
        <v>8</v>
      </c>
      <c r="H158">
        <v>0</v>
      </c>
      <c r="I158">
        <v>0</v>
      </c>
    </row>
    <row r="159" spans="1:9" x14ac:dyDescent="0.25">
      <c r="A159">
        <v>157</v>
      </c>
      <c r="B159" t="s">
        <v>366</v>
      </c>
      <c r="C159" t="str">
        <f>VLOOKUP(B159,'Country List'!$I:$J,2,FALSE)</f>
        <v>France</v>
      </c>
      <c r="D159" t="s">
        <v>546</v>
      </c>
      <c r="E159">
        <v>23</v>
      </c>
      <c r="F159">
        <v>466</v>
      </c>
      <c r="G159">
        <v>15</v>
      </c>
      <c r="H159">
        <v>0</v>
      </c>
      <c r="I159">
        <v>0</v>
      </c>
    </row>
    <row r="160" spans="1:9" x14ac:dyDescent="0.25">
      <c r="A160">
        <v>158</v>
      </c>
      <c r="B160" t="s">
        <v>547</v>
      </c>
      <c r="C160" t="str">
        <f>VLOOKUP(B160,'Country List'!$I:$J,2,FALSE)</f>
        <v>Chile</v>
      </c>
      <c r="D160" t="s">
        <v>548</v>
      </c>
      <c r="E160">
        <v>24</v>
      </c>
      <c r="F160">
        <v>465</v>
      </c>
      <c r="G160">
        <v>9</v>
      </c>
      <c r="H160">
        <v>25</v>
      </c>
      <c r="I160">
        <v>0</v>
      </c>
    </row>
    <row r="161" spans="1:9" x14ac:dyDescent="0.25">
      <c r="A161">
        <v>159</v>
      </c>
      <c r="B161" t="s">
        <v>158</v>
      </c>
      <c r="C161" t="str">
        <f>VLOOKUP(B161,'Country List'!$I:$J,2,FALSE)</f>
        <v>United States</v>
      </c>
      <c r="D161" t="s">
        <v>549</v>
      </c>
      <c r="E161">
        <v>26</v>
      </c>
      <c r="F161">
        <v>464</v>
      </c>
      <c r="G161">
        <v>24</v>
      </c>
      <c r="H161">
        <v>29</v>
      </c>
      <c r="I161">
        <v>0</v>
      </c>
    </row>
    <row r="162" spans="1:9" x14ac:dyDescent="0.25">
      <c r="A162">
        <v>160</v>
      </c>
      <c r="B162" t="s">
        <v>380</v>
      </c>
      <c r="C162" t="str">
        <f>VLOOKUP(B162,'Country List'!$I:$J,2,FALSE)</f>
        <v>Germany</v>
      </c>
      <c r="D162" t="s">
        <v>550</v>
      </c>
      <c r="E162">
        <v>25</v>
      </c>
      <c r="F162">
        <v>463</v>
      </c>
      <c r="G162">
        <v>21</v>
      </c>
      <c r="H162">
        <v>0</v>
      </c>
      <c r="I162">
        <v>0</v>
      </c>
    </row>
    <row r="163" spans="1:9" x14ac:dyDescent="0.25">
      <c r="A163">
        <v>161</v>
      </c>
      <c r="B163" t="s">
        <v>371</v>
      </c>
      <c r="C163" t="str">
        <f>VLOOKUP(B163,'Country List'!$I:$J,2,FALSE)</f>
        <v>Great Britain</v>
      </c>
      <c r="D163" t="s">
        <v>551</v>
      </c>
      <c r="E163">
        <v>25</v>
      </c>
      <c r="F163">
        <v>450</v>
      </c>
      <c r="G163">
        <v>7</v>
      </c>
      <c r="H163">
        <v>0</v>
      </c>
      <c r="I163">
        <v>0</v>
      </c>
    </row>
    <row r="164" spans="1:9" x14ac:dyDescent="0.25">
      <c r="A164">
        <v>162</v>
      </c>
      <c r="B164" t="s">
        <v>380</v>
      </c>
      <c r="C164" t="str">
        <f>VLOOKUP(B164,'Country List'!$I:$J,2,FALSE)</f>
        <v>Germany</v>
      </c>
      <c r="D164" t="s">
        <v>552</v>
      </c>
      <c r="E164">
        <v>22</v>
      </c>
      <c r="F164">
        <v>450</v>
      </c>
      <c r="G164">
        <v>11</v>
      </c>
      <c r="H164">
        <v>0</v>
      </c>
      <c r="I164">
        <v>0</v>
      </c>
    </row>
    <row r="165" spans="1:9" x14ac:dyDescent="0.25">
      <c r="A165">
        <v>163</v>
      </c>
      <c r="B165" t="s">
        <v>382</v>
      </c>
      <c r="C165" t="str">
        <f>VLOOKUP(B165,'Country List'!$I:$J,2,FALSE)</f>
        <v>Spain</v>
      </c>
      <c r="D165" t="s">
        <v>553</v>
      </c>
      <c r="E165">
        <v>22</v>
      </c>
      <c r="F165">
        <v>450</v>
      </c>
      <c r="G165">
        <v>11</v>
      </c>
      <c r="H165">
        <v>0</v>
      </c>
      <c r="I165">
        <v>0</v>
      </c>
    </row>
    <row r="166" spans="1:9" x14ac:dyDescent="0.25">
      <c r="A166">
        <v>164</v>
      </c>
      <c r="B166" t="s">
        <v>366</v>
      </c>
      <c r="C166" t="str">
        <f>VLOOKUP(B166,'Country List'!$I:$J,2,FALSE)</f>
        <v>France</v>
      </c>
      <c r="D166" t="s">
        <v>554</v>
      </c>
      <c r="E166">
        <v>24</v>
      </c>
      <c r="F166">
        <v>446</v>
      </c>
      <c r="G166">
        <v>28</v>
      </c>
      <c r="H166">
        <v>0</v>
      </c>
      <c r="I166">
        <v>0</v>
      </c>
    </row>
    <row r="167" spans="1:9" x14ac:dyDescent="0.25">
      <c r="A167">
        <v>165</v>
      </c>
      <c r="B167" t="s">
        <v>444</v>
      </c>
      <c r="C167" t="str">
        <f>VLOOKUP(B167,'Country List'!$I:$J,2,FALSE)</f>
        <v>Italy</v>
      </c>
      <c r="D167" t="s">
        <v>555</v>
      </c>
      <c r="E167">
        <v>28</v>
      </c>
      <c r="F167">
        <v>440</v>
      </c>
      <c r="G167">
        <v>9</v>
      </c>
      <c r="H167">
        <v>0</v>
      </c>
      <c r="I167">
        <v>0</v>
      </c>
    </row>
    <row r="168" spans="1:9" x14ac:dyDescent="0.25">
      <c r="A168">
        <v>166</v>
      </c>
      <c r="B168" t="s">
        <v>397</v>
      </c>
      <c r="C168" t="str">
        <f>VLOOKUP(B168,'Country List'!$I:$J,2,FALSE)</f>
        <v>Belgium</v>
      </c>
      <c r="D168" t="s">
        <v>556</v>
      </c>
      <c r="E168">
        <v>32</v>
      </c>
      <c r="F168">
        <v>438</v>
      </c>
      <c r="G168">
        <v>18</v>
      </c>
      <c r="H168">
        <v>0</v>
      </c>
      <c r="I168">
        <v>0</v>
      </c>
    </row>
    <row r="169" spans="1:9" x14ac:dyDescent="0.25">
      <c r="A169">
        <v>167</v>
      </c>
      <c r="B169" t="s">
        <v>444</v>
      </c>
      <c r="C169" t="str">
        <f>VLOOKUP(B169,'Country List'!$I:$J,2,FALSE)</f>
        <v>Italy</v>
      </c>
      <c r="D169" t="s">
        <v>557</v>
      </c>
      <c r="E169">
        <v>27</v>
      </c>
      <c r="F169">
        <v>435</v>
      </c>
      <c r="G169">
        <v>8</v>
      </c>
      <c r="H169">
        <v>45</v>
      </c>
      <c r="I169">
        <v>0</v>
      </c>
    </row>
    <row r="170" spans="1:9" x14ac:dyDescent="0.25">
      <c r="A170">
        <v>168</v>
      </c>
      <c r="B170" t="s">
        <v>366</v>
      </c>
      <c r="C170" t="str">
        <f>VLOOKUP(B170,'Country List'!$I:$J,2,FALSE)</f>
        <v>France</v>
      </c>
      <c r="D170" t="s">
        <v>558</v>
      </c>
      <c r="E170">
        <v>29</v>
      </c>
      <c r="F170">
        <v>433</v>
      </c>
      <c r="G170">
        <v>31</v>
      </c>
      <c r="H170">
        <v>0</v>
      </c>
      <c r="I170">
        <v>0</v>
      </c>
    </row>
    <row r="171" spans="1:9" x14ac:dyDescent="0.25">
      <c r="A171">
        <v>169</v>
      </c>
      <c r="B171" t="s">
        <v>408</v>
      </c>
      <c r="C171" t="str">
        <f>VLOOKUP(B171,'Country List'!$I:$J,2,FALSE)</f>
        <v>Canada</v>
      </c>
      <c r="D171" t="s">
        <v>559</v>
      </c>
      <c r="E171">
        <v>31</v>
      </c>
      <c r="F171">
        <v>431</v>
      </c>
      <c r="G171">
        <v>24</v>
      </c>
      <c r="H171">
        <v>0</v>
      </c>
      <c r="I171">
        <v>0</v>
      </c>
    </row>
    <row r="172" spans="1:9" x14ac:dyDescent="0.25">
      <c r="A172">
        <v>170</v>
      </c>
      <c r="B172" t="s">
        <v>369</v>
      </c>
      <c r="C172" t="str">
        <f>VLOOKUP(B172,'Country List'!$I:$J,2,FALSE)</f>
        <v>Poland</v>
      </c>
      <c r="D172" t="s">
        <v>560</v>
      </c>
      <c r="E172">
        <v>24</v>
      </c>
      <c r="F172">
        <v>431</v>
      </c>
      <c r="G172">
        <v>30</v>
      </c>
      <c r="H172">
        <v>0</v>
      </c>
      <c r="I172">
        <v>0</v>
      </c>
    </row>
    <row r="173" spans="1:9" x14ac:dyDescent="0.25">
      <c r="A173">
        <v>171</v>
      </c>
      <c r="B173" t="s">
        <v>408</v>
      </c>
      <c r="C173" t="str">
        <f>VLOOKUP(B173,'Country List'!$I:$J,2,FALSE)</f>
        <v>Canada</v>
      </c>
      <c r="D173" t="s">
        <v>561</v>
      </c>
      <c r="E173">
        <v>37</v>
      </c>
      <c r="F173">
        <v>424</v>
      </c>
      <c r="G173">
        <v>26</v>
      </c>
      <c r="H173">
        <v>80</v>
      </c>
      <c r="I173">
        <v>0</v>
      </c>
    </row>
    <row r="174" spans="1:9" x14ac:dyDescent="0.25">
      <c r="A174">
        <v>172</v>
      </c>
      <c r="B174" t="s">
        <v>393</v>
      </c>
      <c r="C174" t="str">
        <f>VLOOKUP(B174,'Country List'!$I:$J,2,FALSE)</f>
        <v>Australia</v>
      </c>
      <c r="D174" t="s">
        <v>562</v>
      </c>
      <c r="E174">
        <v>30</v>
      </c>
      <c r="F174">
        <v>412</v>
      </c>
      <c r="G174">
        <v>35</v>
      </c>
      <c r="H174">
        <v>20</v>
      </c>
      <c r="I174">
        <v>6</v>
      </c>
    </row>
    <row r="175" spans="1:9" x14ac:dyDescent="0.25">
      <c r="A175">
        <v>173</v>
      </c>
      <c r="B175" t="s">
        <v>477</v>
      </c>
      <c r="C175" t="str">
        <f>VLOOKUP(B175,'Country List'!$I:$J,2,FALSE)</f>
        <v>Chinese Taipei[6]</v>
      </c>
      <c r="D175" t="s">
        <v>563</v>
      </c>
      <c r="E175">
        <v>28</v>
      </c>
      <c r="F175">
        <v>411</v>
      </c>
      <c r="G175">
        <v>23</v>
      </c>
      <c r="H175">
        <v>0</v>
      </c>
      <c r="I175">
        <v>0</v>
      </c>
    </row>
    <row r="176" spans="1:9" x14ac:dyDescent="0.25">
      <c r="A176">
        <v>174</v>
      </c>
      <c r="B176" t="s">
        <v>369</v>
      </c>
      <c r="C176" t="str">
        <f>VLOOKUP(B176,'Country List'!$I:$J,2,FALSE)</f>
        <v>Poland</v>
      </c>
      <c r="D176" t="s">
        <v>564</v>
      </c>
      <c r="E176">
        <v>24</v>
      </c>
      <c r="F176">
        <v>409</v>
      </c>
      <c r="G176">
        <v>30</v>
      </c>
      <c r="H176">
        <v>0</v>
      </c>
      <c r="I176">
        <v>0</v>
      </c>
    </row>
    <row r="177" spans="1:9" x14ac:dyDescent="0.25">
      <c r="A177">
        <v>175</v>
      </c>
      <c r="B177" t="s">
        <v>370</v>
      </c>
      <c r="C177" t="str">
        <f>VLOOKUP(B177,'Country List'!$I:$J,2,FALSE)</f>
        <v>Brazil</v>
      </c>
      <c r="D177" t="s">
        <v>565</v>
      </c>
      <c r="E177">
        <v>29</v>
      </c>
      <c r="F177">
        <v>408</v>
      </c>
      <c r="G177">
        <v>19</v>
      </c>
      <c r="H177">
        <v>0</v>
      </c>
      <c r="I177">
        <v>0</v>
      </c>
    </row>
    <row r="178" spans="1:9" x14ac:dyDescent="0.25">
      <c r="A178">
        <v>176</v>
      </c>
      <c r="B178" t="s">
        <v>366</v>
      </c>
      <c r="C178" t="str">
        <f>VLOOKUP(B178,'Country List'!$I:$J,2,FALSE)</f>
        <v>France</v>
      </c>
      <c r="D178" t="s">
        <v>566</v>
      </c>
      <c r="E178">
        <v>23</v>
      </c>
      <c r="F178">
        <v>406</v>
      </c>
      <c r="G178">
        <v>22</v>
      </c>
      <c r="H178">
        <v>0</v>
      </c>
      <c r="I178">
        <v>0</v>
      </c>
    </row>
    <row r="179" spans="1:9" x14ac:dyDescent="0.25">
      <c r="A179">
        <v>177</v>
      </c>
      <c r="B179" t="s">
        <v>475</v>
      </c>
      <c r="C179" t="str">
        <f>VLOOKUP(B179,'Country List'!$I:$J,2,FALSE)</f>
        <v>Ukraine</v>
      </c>
      <c r="D179" t="s">
        <v>567</v>
      </c>
      <c r="E179">
        <v>34</v>
      </c>
      <c r="F179">
        <v>404</v>
      </c>
      <c r="G179">
        <v>10</v>
      </c>
      <c r="H179">
        <v>0</v>
      </c>
      <c r="I179">
        <v>0</v>
      </c>
    </row>
    <row r="180" spans="1:9" x14ac:dyDescent="0.25">
      <c r="A180">
        <v>178</v>
      </c>
      <c r="B180" t="s">
        <v>382</v>
      </c>
      <c r="C180" t="str">
        <f>VLOOKUP(B180,'Country List'!$I:$J,2,FALSE)</f>
        <v>Spain</v>
      </c>
      <c r="D180" t="s">
        <v>568</v>
      </c>
      <c r="E180">
        <v>22</v>
      </c>
      <c r="F180">
        <v>403</v>
      </c>
      <c r="G180">
        <v>19</v>
      </c>
      <c r="H180">
        <v>0</v>
      </c>
      <c r="I180">
        <v>0</v>
      </c>
    </row>
    <row r="181" spans="1:9" x14ac:dyDescent="0.25">
      <c r="A181">
        <v>179</v>
      </c>
      <c r="B181" t="s">
        <v>371</v>
      </c>
      <c r="C181" t="str">
        <f>VLOOKUP(B181,'Country List'!$I:$J,2,FALSE)</f>
        <v>Great Britain</v>
      </c>
      <c r="D181" t="s">
        <v>569</v>
      </c>
      <c r="E181">
        <v>26</v>
      </c>
      <c r="F181">
        <v>403</v>
      </c>
      <c r="G181">
        <v>23</v>
      </c>
      <c r="H181">
        <v>0</v>
      </c>
      <c r="I181">
        <v>0</v>
      </c>
    </row>
    <row r="182" spans="1:9" x14ac:dyDescent="0.25">
      <c r="A182">
        <v>180</v>
      </c>
      <c r="B182" t="s">
        <v>399</v>
      </c>
      <c r="C182" t="str">
        <f>VLOOKUP(B182,'Country List'!$I:$J,2,FALSE)</f>
        <v>India</v>
      </c>
      <c r="D182" t="s">
        <v>570</v>
      </c>
      <c r="E182">
        <v>32</v>
      </c>
      <c r="F182">
        <v>401</v>
      </c>
      <c r="G182">
        <v>12</v>
      </c>
      <c r="H182">
        <v>15</v>
      </c>
      <c r="I182">
        <v>0</v>
      </c>
    </row>
    <row r="183" spans="1:9" x14ac:dyDescent="0.25">
      <c r="A183">
        <v>181</v>
      </c>
      <c r="B183" t="s">
        <v>452</v>
      </c>
      <c r="C183" t="str">
        <f>VLOOKUP(B183,'Country List'!$I:$J,2,FALSE)</f>
        <v>Russia</v>
      </c>
      <c r="D183" t="s">
        <v>571</v>
      </c>
      <c r="E183">
        <v>24</v>
      </c>
      <c r="F183">
        <v>400</v>
      </c>
      <c r="G183">
        <v>6</v>
      </c>
      <c r="H183">
        <v>0</v>
      </c>
      <c r="I183">
        <v>0</v>
      </c>
    </row>
    <row r="184" spans="1:9" x14ac:dyDescent="0.25">
      <c r="A184">
        <v>182</v>
      </c>
      <c r="B184" t="s">
        <v>511</v>
      </c>
      <c r="C184" t="str">
        <f>VLOOKUP(B184,'Country List'!$I:$J,2,FALSE)</f>
        <v>China</v>
      </c>
      <c r="D184" t="s">
        <v>572</v>
      </c>
      <c r="E184">
        <v>33</v>
      </c>
      <c r="F184">
        <v>400</v>
      </c>
      <c r="G184">
        <v>18</v>
      </c>
      <c r="H184">
        <v>84</v>
      </c>
      <c r="I184">
        <v>0</v>
      </c>
    </row>
    <row r="185" spans="1:9" x14ac:dyDescent="0.25">
      <c r="A185">
        <v>183</v>
      </c>
      <c r="B185" t="s">
        <v>382</v>
      </c>
      <c r="C185" t="str">
        <f>VLOOKUP(B185,'Country List'!$I:$J,2,FALSE)</f>
        <v>Spain</v>
      </c>
      <c r="D185" t="s">
        <v>573</v>
      </c>
      <c r="E185">
        <v>25</v>
      </c>
      <c r="F185">
        <v>399</v>
      </c>
      <c r="G185">
        <v>36</v>
      </c>
      <c r="H185">
        <v>10</v>
      </c>
      <c r="I185">
        <v>6</v>
      </c>
    </row>
    <row r="186" spans="1:9" x14ac:dyDescent="0.25">
      <c r="A186">
        <v>184</v>
      </c>
      <c r="B186" t="s">
        <v>367</v>
      </c>
      <c r="C186" t="str">
        <f>VLOOKUP(B186,'Country List'!$I:$J,2,FALSE)</f>
        <v>Argentina</v>
      </c>
      <c r="D186" t="s">
        <v>574</v>
      </c>
      <c r="E186">
        <v>28</v>
      </c>
      <c r="F186">
        <v>398</v>
      </c>
      <c r="G186">
        <v>7</v>
      </c>
      <c r="H186">
        <v>25</v>
      </c>
      <c r="I186">
        <v>0</v>
      </c>
    </row>
    <row r="187" spans="1:9" x14ac:dyDescent="0.25">
      <c r="A187">
        <v>185</v>
      </c>
      <c r="B187" t="s">
        <v>425</v>
      </c>
      <c r="C187" t="str">
        <f>VLOOKUP(B187,'Country List'!$I:$J,2,FALSE)</f>
        <v>Japan</v>
      </c>
      <c r="D187" t="s">
        <v>575</v>
      </c>
      <c r="E187">
        <v>41</v>
      </c>
      <c r="F187">
        <v>389</v>
      </c>
      <c r="G187">
        <v>25</v>
      </c>
      <c r="H187">
        <v>0</v>
      </c>
      <c r="I187">
        <v>0</v>
      </c>
    </row>
    <row r="188" spans="1:9" x14ac:dyDescent="0.25">
      <c r="A188">
        <v>186</v>
      </c>
      <c r="B188" t="s">
        <v>444</v>
      </c>
      <c r="C188" t="str">
        <f>VLOOKUP(B188,'Country List'!$I:$J,2,FALSE)</f>
        <v>Italy</v>
      </c>
      <c r="D188" t="s">
        <v>576</v>
      </c>
      <c r="E188">
        <v>22</v>
      </c>
      <c r="F188">
        <v>383</v>
      </c>
      <c r="G188">
        <v>23</v>
      </c>
      <c r="H188">
        <v>0</v>
      </c>
      <c r="I188">
        <v>0</v>
      </c>
    </row>
    <row r="189" spans="1:9" x14ac:dyDescent="0.25">
      <c r="A189">
        <v>187</v>
      </c>
      <c r="B189" t="s">
        <v>366</v>
      </c>
      <c r="C189" t="str">
        <f>VLOOKUP(B189,'Country List'!$I:$J,2,FALSE)</f>
        <v>France</v>
      </c>
      <c r="D189" t="s">
        <v>577</v>
      </c>
      <c r="E189">
        <v>26</v>
      </c>
      <c r="F189">
        <v>380</v>
      </c>
      <c r="G189">
        <v>6</v>
      </c>
      <c r="H189">
        <v>0</v>
      </c>
      <c r="I189">
        <v>0</v>
      </c>
    </row>
    <row r="190" spans="1:9" x14ac:dyDescent="0.25">
      <c r="A190">
        <v>188</v>
      </c>
      <c r="B190" t="s">
        <v>367</v>
      </c>
      <c r="C190" t="str">
        <f>VLOOKUP(B190,'Country List'!$I:$J,2,FALSE)</f>
        <v>Argentina</v>
      </c>
      <c r="D190" t="s">
        <v>578</v>
      </c>
      <c r="E190">
        <v>26</v>
      </c>
      <c r="F190">
        <v>375</v>
      </c>
      <c r="G190">
        <v>16</v>
      </c>
      <c r="H190">
        <v>0</v>
      </c>
      <c r="I190">
        <v>0</v>
      </c>
    </row>
    <row r="191" spans="1:9" x14ac:dyDescent="0.25">
      <c r="A191">
        <v>189</v>
      </c>
      <c r="B191" t="s">
        <v>380</v>
      </c>
      <c r="C191" t="str">
        <f>VLOOKUP(B191,'Country List'!$I:$J,2,FALSE)</f>
        <v>Germany</v>
      </c>
      <c r="D191" t="s">
        <v>579</v>
      </c>
      <c r="E191">
        <v>32</v>
      </c>
      <c r="F191">
        <v>375</v>
      </c>
      <c r="G191">
        <v>19</v>
      </c>
      <c r="H191">
        <v>0</v>
      </c>
      <c r="I191">
        <v>0</v>
      </c>
    </row>
    <row r="192" spans="1:9" x14ac:dyDescent="0.25">
      <c r="A192">
        <v>190</v>
      </c>
      <c r="B192" t="s">
        <v>380</v>
      </c>
      <c r="C192" t="str">
        <f>VLOOKUP(B192,'Country List'!$I:$J,2,FALSE)</f>
        <v>Germany</v>
      </c>
      <c r="D192" t="s">
        <v>580</v>
      </c>
      <c r="E192">
        <v>27</v>
      </c>
      <c r="F192">
        <v>370</v>
      </c>
      <c r="G192">
        <v>15</v>
      </c>
      <c r="H192">
        <v>20</v>
      </c>
      <c r="I192">
        <v>0</v>
      </c>
    </row>
    <row r="193" spans="1:9" x14ac:dyDescent="0.25">
      <c r="A193">
        <v>191</v>
      </c>
      <c r="B193" t="s">
        <v>366</v>
      </c>
      <c r="C193" t="str">
        <f>VLOOKUP(B193,'Country List'!$I:$J,2,FALSE)</f>
        <v>France</v>
      </c>
      <c r="D193" t="s">
        <v>581</v>
      </c>
      <c r="E193">
        <v>27</v>
      </c>
      <c r="F193">
        <v>364</v>
      </c>
      <c r="G193">
        <v>15</v>
      </c>
      <c r="H193">
        <v>0</v>
      </c>
      <c r="I193">
        <v>0</v>
      </c>
    </row>
    <row r="194" spans="1:9" x14ac:dyDescent="0.25">
      <c r="A194">
        <v>192</v>
      </c>
      <c r="B194" t="s">
        <v>393</v>
      </c>
      <c r="C194" t="str">
        <f>VLOOKUP(B194,'Country List'!$I:$J,2,FALSE)</f>
        <v>Australia</v>
      </c>
      <c r="D194" t="s">
        <v>582</v>
      </c>
      <c r="E194">
        <v>28</v>
      </c>
      <c r="F194">
        <v>360</v>
      </c>
      <c r="G194">
        <v>2</v>
      </c>
      <c r="H194">
        <v>0</v>
      </c>
      <c r="I194">
        <v>0</v>
      </c>
    </row>
    <row r="195" spans="1:9" x14ac:dyDescent="0.25">
      <c r="A195">
        <v>193</v>
      </c>
      <c r="B195" t="s">
        <v>427</v>
      </c>
      <c r="C195" t="str">
        <f>VLOOKUP(B195,'Country List'!$I:$J,2,FALSE)</f>
        <v>Serbia</v>
      </c>
      <c r="D195" t="s">
        <v>583</v>
      </c>
      <c r="E195">
        <v>35</v>
      </c>
      <c r="F195">
        <v>360</v>
      </c>
      <c r="G195">
        <v>6</v>
      </c>
      <c r="H195">
        <v>0</v>
      </c>
      <c r="I195">
        <v>0</v>
      </c>
    </row>
    <row r="196" spans="1:9" x14ac:dyDescent="0.25">
      <c r="A196">
        <v>194</v>
      </c>
      <c r="B196" t="s">
        <v>158</v>
      </c>
      <c r="C196" t="str">
        <f>VLOOKUP(B196,'Country List'!$I:$J,2,FALSE)</f>
        <v>United States</v>
      </c>
      <c r="D196" t="s">
        <v>584</v>
      </c>
      <c r="E196">
        <v>34</v>
      </c>
      <c r="F196">
        <v>360</v>
      </c>
      <c r="G196">
        <v>6</v>
      </c>
      <c r="H196">
        <v>0</v>
      </c>
      <c r="I196">
        <v>0</v>
      </c>
    </row>
    <row r="197" spans="1:9" x14ac:dyDescent="0.25">
      <c r="A197">
        <v>195</v>
      </c>
      <c r="B197" t="s">
        <v>585</v>
      </c>
      <c r="C197" t="str">
        <f>VLOOKUP(B197,'Country List'!$I:$J,2,FALSE)</f>
        <v>Norway</v>
      </c>
      <c r="D197" t="s">
        <v>586</v>
      </c>
      <c r="E197">
        <v>21</v>
      </c>
      <c r="F197">
        <v>355</v>
      </c>
      <c r="G197">
        <v>7</v>
      </c>
      <c r="H197">
        <v>0</v>
      </c>
      <c r="I197">
        <v>0</v>
      </c>
    </row>
    <row r="198" spans="1:9" x14ac:dyDescent="0.25">
      <c r="A198">
        <v>196</v>
      </c>
      <c r="B198" t="s">
        <v>158</v>
      </c>
      <c r="C198" t="str">
        <f>VLOOKUP(B198,'Country List'!$I:$J,2,FALSE)</f>
        <v>United States</v>
      </c>
      <c r="D198" t="s">
        <v>587</v>
      </c>
      <c r="E198">
        <v>28</v>
      </c>
      <c r="F198">
        <v>350</v>
      </c>
      <c r="G198">
        <v>24</v>
      </c>
      <c r="H198">
        <v>0</v>
      </c>
      <c r="I198">
        <v>0</v>
      </c>
    </row>
    <row r="199" spans="1:9" x14ac:dyDescent="0.25">
      <c r="A199">
        <v>197</v>
      </c>
      <c r="B199" t="s">
        <v>588</v>
      </c>
      <c r="C199" t="str">
        <f>VLOOKUP(B199,'Country List'!$I:$J,2,FALSE)</f>
        <v>Peru</v>
      </c>
      <c r="D199" t="s">
        <v>589</v>
      </c>
      <c r="E199">
        <v>30</v>
      </c>
      <c r="F199">
        <v>348</v>
      </c>
      <c r="G199">
        <v>25</v>
      </c>
      <c r="H199">
        <v>15</v>
      </c>
      <c r="I199">
        <v>0</v>
      </c>
    </row>
    <row r="200" spans="1:9" x14ac:dyDescent="0.25">
      <c r="A200">
        <v>198</v>
      </c>
      <c r="B200" t="s">
        <v>366</v>
      </c>
      <c r="C200" t="str">
        <f>VLOOKUP(B200,'Country List'!$I:$J,2,FALSE)</f>
        <v>France</v>
      </c>
      <c r="D200" t="s">
        <v>590</v>
      </c>
      <c r="E200">
        <v>24</v>
      </c>
      <c r="F200">
        <v>347</v>
      </c>
      <c r="G200">
        <v>24</v>
      </c>
      <c r="H200">
        <v>15</v>
      </c>
      <c r="I200">
        <v>0</v>
      </c>
    </row>
    <row r="201" spans="1:9" x14ac:dyDescent="0.25">
      <c r="A201">
        <v>199</v>
      </c>
      <c r="B201" t="s">
        <v>399</v>
      </c>
      <c r="C201" t="str">
        <f>VLOOKUP(B201,'Country List'!$I:$J,2,FALSE)</f>
        <v>India</v>
      </c>
      <c r="D201" t="s">
        <v>591</v>
      </c>
      <c r="E201">
        <v>32</v>
      </c>
      <c r="F201">
        <v>345</v>
      </c>
      <c r="G201">
        <v>25</v>
      </c>
      <c r="H201">
        <v>17</v>
      </c>
      <c r="I201">
        <v>0</v>
      </c>
    </row>
    <row r="202" spans="1:9" x14ac:dyDescent="0.25">
      <c r="A202">
        <v>200</v>
      </c>
      <c r="B202" t="s">
        <v>158</v>
      </c>
      <c r="C202" t="str">
        <f>VLOOKUP(B202,'Country List'!$I:$J,2,FALSE)</f>
        <v>United States</v>
      </c>
      <c r="D202" t="s">
        <v>592</v>
      </c>
      <c r="E202">
        <v>24</v>
      </c>
      <c r="F202">
        <v>342</v>
      </c>
      <c r="G202">
        <v>26</v>
      </c>
      <c r="H202">
        <v>0</v>
      </c>
      <c r="I202">
        <v>0</v>
      </c>
    </row>
    <row r="203" spans="1:9" x14ac:dyDescent="0.25">
      <c r="A203">
        <v>201</v>
      </c>
      <c r="B203" t="s">
        <v>408</v>
      </c>
      <c r="C203" t="str">
        <f>VLOOKUP(B203,'Country List'!$I:$J,2,FALSE)</f>
        <v>Canada</v>
      </c>
      <c r="D203" t="s">
        <v>197</v>
      </c>
      <c r="E203">
        <v>29</v>
      </c>
      <c r="F203">
        <v>340</v>
      </c>
      <c r="G203">
        <v>5</v>
      </c>
      <c r="H203">
        <v>0</v>
      </c>
      <c r="I203">
        <v>0</v>
      </c>
    </row>
    <row r="204" spans="1:9" x14ac:dyDescent="0.25">
      <c r="A204">
        <v>202</v>
      </c>
      <c r="B204" t="s">
        <v>385</v>
      </c>
      <c r="C204" t="str">
        <f>VLOOKUP(B204,'Country List'!$I:$J,2,FALSE)</f>
        <v>Romania</v>
      </c>
      <c r="D204" t="s">
        <v>593</v>
      </c>
      <c r="E204">
        <v>29</v>
      </c>
      <c r="F204">
        <v>340</v>
      </c>
      <c r="G204">
        <v>11</v>
      </c>
      <c r="H204">
        <v>0</v>
      </c>
      <c r="I204">
        <v>0</v>
      </c>
    </row>
    <row r="205" spans="1:9" x14ac:dyDescent="0.25">
      <c r="A205">
        <v>203</v>
      </c>
      <c r="B205" t="s">
        <v>158</v>
      </c>
      <c r="C205" t="str">
        <f>VLOOKUP(B205,'Country List'!$I:$J,2,FALSE)</f>
        <v>United States</v>
      </c>
      <c r="D205" t="s">
        <v>594</v>
      </c>
      <c r="E205">
        <v>30</v>
      </c>
      <c r="F205">
        <v>330</v>
      </c>
      <c r="G205">
        <v>8</v>
      </c>
      <c r="H205">
        <v>0</v>
      </c>
      <c r="I205">
        <v>0</v>
      </c>
    </row>
    <row r="206" spans="1:9" x14ac:dyDescent="0.25">
      <c r="A206">
        <v>204</v>
      </c>
      <c r="B206" t="s">
        <v>444</v>
      </c>
      <c r="C206" t="str">
        <f>VLOOKUP(B206,'Country List'!$I:$J,2,FALSE)</f>
        <v>Italy</v>
      </c>
      <c r="D206" t="s">
        <v>595</v>
      </c>
      <c r="E206">
        <v>23</v>
      </c>
      <c r="F206">
        <v>330</v>
      </c>
      <c r="G206">
        <v>9</v>
      </c>
      <c r="H206">
        <v>0</v>
      </c>
      <c r="I206">
        <v>0</v>
      </c>
    </row>
    <row r="207" spans="1:9" x14ac:dyDescent="0.25">
      <c r="A207">
        <v>205</v>
      </c>
      <c r="B207" t="s">
        <v>444</v>
      </c>
      <c r="C207" t="str">
        <f>VLOOKUP(B207,'Country List'!$I:$J,2,FALSE)</f>
        <v>Italy</v>
      </c>
      <c r="D207" t="s">
        <v>596</v>
      </c>
      <c r="E207">
        <v>22</v>
      </c>
      <c r="F207">
        <v>325</v>
      </c>
      <c r="G207">
        <v>31</v>
      </c>
      <c r="H207">
        <v>0</v>
      </c>
      <c r="I207">
        <v>0</v>
      </c>
    </row>
    <row r="208" spans="1:9" x14ac:dyDescent="0.25">
      <c r="A208">
        <v>206</v>
      </c>
      <c r="B208" t="s">
        <v>158</v>
      </c>
      <c r="C208" t="str">
        <f>VLOOKUP(B208,'Country List'!$I:$J,2,FALSE)</f>
        <v>United States</v>
      </c>
      <c r="D208" t="s">
        <v>597</v>
      </c>
      <c r="E208">
        <v>24</v>
      </c>
      <c r="F208">
        <v>322</v>
      </c>
      <c r="G208">
        <v>20</v>
      </c>
      <c r="H208">
        <v>0</v>
      </c>
      <c r="I208">
        <v>0</v>
      </c>
    </row>
    <row r="209" spans="1:9" x14ac:dyDescent="0.25">
      <c r="A209">
        <v>207</v>
      </c>
      <c r="B209" t="s">
        <v>366</v>
      </c>
      <c r="C209" t="str">
        <f>VLOOKUP(B209,'Country List'!$I:$J,2,FALSE)</f>
        <v>France</v>
      </c>
      <c r="D209" t="s">
        <v>598</v>
      </c>
      <c r="E209">
        <v>26</v>
      </c>
      <c r="F209">
        <v>315</v>
      </c>
      <c r="G209">
        <v>10</v>
      </c>
      <c r="H209">
        <v>90</v>
      </c>
      <c r="I209">
        <v>0</v>
      </c>
    </row>
    <row r="210" spans="1:9" x14ac:dyDescent="0.25">
      <c r="A210">
        <v>208</v>
      </c>
      <c r="B210" t="s">
        <v>371</v>
      </c>
      <c r="C210" t="str">
        <f>VLOOKUP(B210,'Country List'!$I:$J,2,FALSE)</f>
        <v>Great Britain</v>
      </c>
      <c r="D210" t="s">
        <v>599</v>
      </c>
      <c r="E210">
        <v>24</v>
      </c>
      <c r="F210">
        <v>315</v>
      </c>
      <c r="G210">
        <v>10</v>
      </c>
      <c r="H210">
        <v>0</v>
      </c>
      <c r="I210">
        <v>0</v>
      </c>
    </row>
    <row r="211" spans="1:9" x14ac:dyDescent="0.25">
      <c r="A211">
        <v>209</v>
      </c>
      <c r="B211" t="s">
        <v>366</v>
      </c>
      <c r="C211" t="str">
        <f>VLOOKUP(B211,'Country List'!$I:$J,2,FALSE)</f>
        <v>France</v>
      </c>
      <c r="D211" t="s">
        <v>600</v>
      </c>
      <c r="E211">
        <v>31</v>
      </c>
      <c r="F211">
        <v>315</v>
      </c>
      <c r="G211">
        <v>12</v>
      </c>
      <c r="H211">
        <v>0</v>
      </c>
      <c r="I211">
        <v>0</v>
      </c>
    </row>
    <row r="212" spans="1:9" x14ac:dyDescent="0.25">
      <c r="A212">
        <v>210</v>
      </c>
      <c r="B212" t="s">
        <v>427</v>
      </c>
      <c r="C212" t="str">
        <f>VLOOKUP(B212,'Country List'!$I:$J,2,FALSE)</f>
        <v>Serbia</v>
      </c>
      <c r="D212" t="s">
        <v>601</v>
      </c>
      <c r="E212">
        <v>34</v>
      </c>
      <c r="F212">
        <v>312</v>
      </c>
      <c r="G212">
        <v>5</v>
      </c>
      <c r="H212">
        <v>0</v>
      </c>
      <c r="I212">
        <v>0</v>
      </c>
    </row>
    <row r="213" spans="1:9" x14ac:dyDescent="0.25">
      <c r="A213">
        <v>211</v>
      </c>
      <c r="B213" t="s">
        <v>158</v>
      </c>
      <c r="C213" t="str">
        <f>VLOOKUP(B213,'Country List'!$I:$J,2,FALSE)</f>
        <v>United States</v>
      </c>
      <c r="D213" t="s">
        <v>602</v>
      </c>
      <c r="E213">
        <v>28</v>
      </c>
      <c r="F213">
        <v>310</v>
      </c>
      <c r="G213">
        <v>10</v>
      </c>
      <c r="H213">
        <v>0</v>
      </c>
      <c r="I213">
        <v>0</v>
      </c>
    </row>
    <row r="214" spans="1:9" x14ac:dyDescent="0.25">
      <c r="A214">
        <v>212</v>
      </c>
      <c r="B214" t="s">
        <v>370</v>
      </c>
      <c r="C214" t="str">
        <f>VLOOKUP(B214,'Country List'!$I:$J,2,FALSE)</f>
        <v>Brazil</v>
      </c>
      <c r="D214" t="s">
        <v>603</v>
      </c>
      <c r="E214">
        <v>25</v>
      </c>
      <c r="F214">
        <v>310</v>
      </c>
      <c r="G214">
        <v>13</v>
      </c>
      <c r="H214">
        <v>15</v>
      </c>
      <c r="I214">
        <v>0</v>
      </c>
    </row>
    <row r="215" spans="1:9" x14ac:dyDescent="0.25">
      <c r="A215">
        <v>213</v>
      </c>
      <c r="B215" t="s">
        <v>505</v>
      </c>
      <c r="C215" t="str">
        <f>VLOOKUP(B215,'Country List'!$I:$J,2,FALSE)</f>
        <v>Philippines</v>
      </c>
      <c r="D215" t="s">
        <v>604</v>
      </c>
      <c r="E215">
        <v>34</v>
      </c>
      <c r="F215">
        <v>307</v>
      </c>
      <c r="G215">
        <v>29</v>
      </c>
      <c r="H215">
        <v>32</v>
      </c>
      <c r="I215">
        <v>0</v>
      </c>
    </row>
    <row r="216" spans="1:9" x14ac:dyDescent="0.25">
      <c r="A216">
        <v>214</v>
      </c>
      <c r="B216" t="s">
        <v>367</v>
      </c>
      <c r="C216" t="str">
        <f>VLOOKUP(B216,'Country List'!$I:$J,2,FALSE)</f>
        <v>Argentina</v>
      </c>
      <c r="D216" t="s">
        <v>605</v>
      </c>
      <c r="E216">
        <v>30</v>
      </c>
      <c r="F216">
        <v>305</v>
      </c>
      <c r="G216">
        <v>14</v>
      </c>
      <c r="H216">
        <v>0</v>
      </c>
      <c r="I216">
        <v>0</v>
      </c>
    </row>
    <row r="217" spans="1:9" x14ac:dyDescent="0.25">
      <c r="A217">
        <v>215</v>
      </c>
      <c r="B217" t="s">
        <v>470</v>
      </c>
      <c r="C217" t="str">
        <f>VLOOKUP(B217,'Country List'!$I:$J,2,FALSE)</f>
        <v>Czech Republic</v>
      </c>
      <c r="D217" t="s">
        <v>606</v>
      </c>
      <c r="E217">
        <v>23</v>
      </c>
      <c r="F217">
        <v>303</v>
      </c>
      <c r="G217">
        <v>19</v>
      </c>
      <c r="H217">
        <v>0</v>
      </c>
      <c r="I217">
        <v>0</v>
      </c>
    </row>
    <row r="218" spans="1:9" x14ac:dyDescent="0.25">
      <c r="A218">
        <v>216</v>
      </c>
      <c r="B218" t="s">
        <v>367</v>
      </c>
      <c r="C218" t="str">
        <f>VLOOKUP(B218,'Country List'!$I:$J,2,FALSE)</f>
        <v>Argentina</v>
      </c>
      <c r="D218" t="s">
        <v>607</v>
      </c>
      <c r="E218">
        <v>27</v>
      </c>
      <c r="F218">
        <v>286</v>
      </c>
      <c r="G218">
        <v>20</v>
      </c>
      <c r="H218">
        <v>15</v>
      </c>
      <c r="I218">
        <v>0</v>
      </c>
    </row>
    <row r="219" spans="1:9" x14ac:dyDescent="0.25">
      <c r="A219">
        <v>217</v>
      </c>
      <c r="B219" t="s">
        <v>378</v>
      </c>
      <c r="C219" t="str">
        <f>VLOOKUP(B219,'Country List'!$I:$J,2,FALSE)</f>
        <v>South Africa</v>
      </c>
      <c r="D219" t="s">
        <v>608</v>
      </c>
      <c r="E219">
        <v>30</v>
      </c>
      <c r="F219">
        <v>284</v>
      </c>
      <c r="G219">
        <v>24</v>
      </c>
      <c r="H219">
        <v>0</v>
      </c>
      <c r="I219">
        <v>0</v>
      </c>
    </row>
    <row r="220" spans="1:9" x14ac:dyDescent="0.25">
      <c r="A220">
        <v>218</v>
      </c>
      <c r="B220" t="s">
        <v>457</v>
      </c>
      <c r="C220" t="str">
        <f>VLOOKUP(B220,'Country List'!$I:$J,2,FALSE)</f>
        <v>Sweden</v>
      </c>
      <c r="D220" t="s">
        <v>609</v>
      </c>
      <c r="E220">
        <v>38</v>
      </c>
      <c r="F220">
        <v>283</v>
      </c>
      <c r="G220">
        <v>18</v>
      </c>
      <c r="H220">
        <v>0</v>
      </c>
      <c r="I220">
        <v>0</v>
      </c>
    </row>
    <row r="221" spans="1:9" x14ac:dyDescent="0.25">
      <c r="A221">
        <v>219</v>
      </c>
      <c r="B221" t="s">
        <v>366</v>
      </c>
      <c r="C221" t="str">
        <f>VLOOKUP(B221,'Country List'!$I:$J,2,FALSE)</f>
        <v>France</v>
      </c>
      <c r="D221" t="s">
        <v>610</v>
      </c>
      <c r="E221">
        <v>20</v>
      </c>
      <c r="F221">
        <v>283</v>
      </c>
      <c r="G221">
        <v>26</v>
      </c>
      <c r="H221">
        <v>0</v>
      </c>
      <c r="I221">
        <v>0</v>
      </c>
    </row>
    <row r="222" spans="1:9" x14ac:dyDescent="0.25">
      <c r="A222">
        <v>220</v>
      </c>
      <c r="B222" t="s">
        <v>366</v>
      </c>
      <c r="C222" t="str">
        <f>VLOOKUP(B222,'Country List'!$I:$J,2,FALSE)</f>
        <v>France</v>
      </c>
      <c r="D222" t="s">
        <v>611</v>
      </c>
      <c r="E222">
        <v>25</v>
      </c>
      <c r="F222">
        <v>281</v>
      </c>
      <c r="G222">
        <v>11</v>
      </c>
      <c r="H222">
        <v>0</v>
      </c>
      <c r="I222">
        <v>0</v>
      </c>
    </row>
    <row r="223" spans="1:9" x14ac:dyDescent="0.25">
      <c r="A223">
        <v>221</v>
      </c>
      <c r="B223" t="s">
        <v>511</v>
      </c>
      <c r="C223" t="str">
        <f>VLOOKUP(B223,'Country List'!$I:$J,2,FALSE)</f>
        <v>China</v>
      </c>
      <c r="D223" t="s">
        <v>612</v>
      </c>
      <c r="E223">
        <v>25</v>
      </c>
      <c r="F223">
        <v>281</v>
      </c>
      <c r="G223">
        <v>24</v>
      </c>
      <c r="H223">
        <v>15</v>
      </c>
      <c r="I223">
        <v>0</v>
      </c>
    </row>
    <row r="224" spans="1:9" x14ac:dyDescent="0.25">
      <c r="A224">
        <v>222</v>
      </c>
      <c r="B224" t="s">
        <v>158</v>
      </c>
      <c r="C224" t="str">
        <f>VLOOKUP(B224,'Country List'!$I:$J,2,FALSE)</f>
        <v>United States</v>
      </c>
      <c r="D224" t="s">
        <v>613</v>
      </c>
      <c r="E224">
        <v>22</v>
      </c>
      <c r="F224">
        <v>277</v>
      </c>
      <c r="G224">
        <v>22</v>
      </c>
      <c r="H224">
        <v>0</v>
      </c>
      <c r="I224">
        <v>0</v>
      </c>
    </row>
    <row r="225" spans="1:9" x14ac:dyDescent="0.25">
      <c r="A225">
        <v>223</v>
      </c>
      <c r="B225" t="s">
        <v>614</v>
      </c>
      <c r="C225" t="str">
        <f>VLOOKUP(B225,'Country List'!$I:$J,2,FALSE)</f>
        <v>Thailand</v>
      </c>
      <c r="D225" t="s">
        <v>615</v>
      </c>
      <c r="E225">
        <v>38</v>
      </c>
      <c r="F225">
        <v>277</v>
      </c>
      <c r="G225">
        <v>26</v>
      </c>
      <c r="H225">
        <v>15</v>
      </c>
      <c r="I225">
        <v>0</v>
      </c>
    </row>
    <row r="226" spans="1:9" x14ac:dyDescent="0.25">
      <c r="A226">
        <v>224</v>
      </c>
      <c r="B226" t="s">
        <v>382</v>
      </c>
      <c r="C226" t="str">
        <f>VLOOKUP(B226,'Country List'!$I:$J,2,FALSE)</f>
        <v>Spain</v>
      </c>
      <c r="D226" t="s">
        <v>616</v>
      </c>
      <c r="E226">
        <v>20</v>
      </c>
      <c r="F226">
        <v>275</v>
      </c>
      <c r="G226">
        <v>4</v>
      </c>
      <c r="H226">
        <v>0</v>
      </c>
      <c r="I226">
        <v>0</v>
      </c>
    </row>
    <row r="227" spans="1:9" x14ac:dyDescent="0.25">
      <c r="A227">
        <v>225</v>
      </c>
      <c r="B227" t="s">
        <v>387</v>
      </c>
      <c r="C227" t="str">
        <f>VLOOKUP(B227,'Country List'!$I:$J,2,FALSE)</f>
        <v>Austria</v>
      </c>
      <c r="D227" t="s">
        <v>617</v>
      </c>
      <c r="E227">
        <v>23</v>
      </c>
      <c r="F227">
        <v>274</v>
      </c>
      <c r="G227">
        <v>17</v>
      </c>
      <c r="H227">
        <v>0</v>
      </c>
      <c r="I227">
        <v>0</v>
      </c>
    </row>
    <row r="228" spans="1:9" x14ac:dyDescent="0.25">
      <c r="A228">
        <v>226</v>
      </c>
      <c r="B228" t="s">
        <v>371</v>
      </c>
      <c r="C228" t="str">
        <f>VLOOKUP(B228,'Country List'!$I:$J,2,FALSE)</f>
        <v>Great Britain</v>
      </c>
      <c r="D228" t="s">
        <v>618</v>
      </c>
      <c r="E228">
        <v>26</v>
      </c>
      <c r="F228">
        <v>272</v>
      </c>
      <c r="G228">
        <v>26</v>
      </c>
      <c r="H228">
        <v>80</v>
      </c>
      <c r="I228">
        <v>0</v>
      </c>
    </row>
    <row r="229" spans="1:9" x14ac:dyDescent="0.25">
      <c r="A229">
        <v>227</v>
      </c>
      <c r="B229" t="s">
        <v>619</v>
      </c>
      <c r="C229" t="str">
        <f>VLOOKUP(B229,'Country List'!$I:$J,2,FALSE)</f>
        <v>Georgia</v>
      </c>
      <c r="D229" t="s">
        <v>620</v>
      </c>
      <c r="E229">
        <v>28</v>
      </c>
      <c r="F229">
        <v>270</v>
      </c>
      <c r="G229">
        <v>8</v>
      </c>
      <c r="H229">
        <v>0</v>
      </c>
      <c r="I229">
        <v>0</v>
      </c>
    </row>
    <row r="230" spans="1:9" x14ac:dyDescent="0.25">
      <c r="A230">
        <v>228</v>
      </c>
      <c r="B230" t="s">
        <v>427</v>
      </c>
      <c r="C230" t="str">
        <f>VLOOKUP(B230,'Country List'!$I:$J,2,FALSE)</f>
        <v>Serbia</v>
      </c>
      <c r="D230" t="s">
        <v>621</v>
      </c>
      <c r="E230">
        <v>20</v>
      </c>
      <c r="F230">
        <v>270</v>
      </c>
      <c r="G230">
        <v>9</v>
      </c>
      <c r="H230">
        <v>0</v>
      </c>
      <c r="I230">
        <v>0</v>
      </c>
    </row>
    <row r="231" spans="1:9" x14ac:dyDescent="0.25">
      <c r="A231">
        <v>229</v>
      </c>
      <c r="B231" t="s">
        <v>444</v>
      </c>
      <c r="C231" t="str">
        <f>VLOOKUP(B231,'Country List'!$I:$J,2,FALSE)</f>
        <v>Italy</v>
      </c>
      <c r="D231" t="s">
        <v>622</v>
      </c>
      <c r="E231">
        <v>38</v>
      </c>
      <c r="F231">
        <v>270</v>
      </c>
      <c r="G231">
        <v>10</v>
      </c>
      <c r="H231">
        <v>0</v>
      </c>
      <c r="I231">
        <v>0</v>
      </c>
    </row>
    <row r="232" spans="1:9" x14ac:dyDescent="0.25">
      <c r="A232">
        <v>230</v>
      </c>
      <c r="B232" t="s">
        <v>369</v>
      </c>
      <c r="C232" t="str">
        <f>VLOOKUP(B232,'Country List'!$I:$J,2,FALSE)</f>
        <v>Poland</v>
      </c>
      <c r="D232" t="s">
        <v>623</v>
      </c>
      <c r="E232">
        <v>23</v>
      </c>
      <c r="F232">
        <v>270</v>
      </c>
      <c r="G232">
        <v>13</v>
      </c>
      <c r="H232">
        <v>0</v>
      </c>
      <c r="I232">
        <v>0</v>
      </c>
    </row>
    <row r="233" spans="1:9" x14ac:dyDescent="0.25">
      <c r="A233">
        <v>231</v>
      </c>
      <c r="B233" t="s">
        <v>399</v>
      </c>
      <c r="C233" t="str">
        <f>VLOOKUP(B233,'Country List'!$I:$J,2,FALSE)</f>
        <v>India</v>
      </c>
      <c r="D233" t="s">
        <v>624</v>
      </c>
      <c r="E233">
        <v>26</v>
      </c>
      <c r="F233">
        <v>270</v>
      </c>
      <c r="G233">
        <v>21</v>
      </c>
      <c r="H233">
        <v>12</v>
      </c>
      <c r="I233">
        <v>0</v>
      </c>
    </row>
    <row r="234" spans="1:9" x14ac:dyDescent="0.25">
      <c r="A234">
        <v>232</v>
      </c>
      <c r="B234" t="s">
        <v>625</v>
      </c>
      <c r="C234" t="str">
        <f>VLOOKUP(B234,'Country List'!$I:$J,2,FALSE)</f>
        <v>Zimbabwe</v>
      </c>
      <c r="D234" t="s">
        <v>626</v>
      </c>
      <c r="E234">
        <v>27</v>
      </c>
      <c r="F234">
        <v>270</v>
      </c>
      <c r="G234">
        <v>34</v>
      </c>
      <c r="H234">
        <v>0</v>
      </c>
      <c r="I234">
        <v>0</v>
      </c>
    </row>
    <row r="235" spans="1:9" x14ac:dyDescent="0.25">
      <c r="A235">
        <v>233</v>
      </c>
      <c r="B235" t="s">
        <v>511</v>
      </c>
      <c r="C235" t="str">
        <f>VLOOKUP(B235,'Country List'!$I:$J,2,FALSE)</f>
        <v>China</v>
      </c>
      <c r="D235" t="s">
        <v>627</v>
      </c>
      <c r="E235">
        <v>23</v>
      </c>
      <c r="F235">
        <v>267</v>
      </c>
      <c r="G235">
        <v>21</v>
      </c>
      <c r="H235">
        <v>0</v>
      </c>
      <c r="I235">
        <v>0</v>
      </c>
    </row>
    <row r="236" spans="1:9" x14ac:dyDescent="0.25">
      <c r="A236">
        <v>234</v>
      </c>
      <c r="B236" t="s">
        <v>382</v>
      </c>
      <c r="C236" t="str">
        <f>VLOOKUP(B236,'Country List'!$I:$J,2,FALSE)</f>
        <v>Spain</v>
      </c>
      <c r="D236" t="s">
        <v>628</v>
      </c>
      <c r="E236">
        <v>26</v>
      </c>
      <c r="F236">
        <v>262</v>
      </c>
      <c r="G236">
        <v>22</v>
      </c>
      <c r="H236">
        <v>10</v>
      </c>
      <c r="I236">
        <v>0</v>
      </c>
    </row>
    <row r="237" spans="1:9" x14ac:dyDescent="0.25">
      <c r="A237">
        <v>235</v>
      </c>
      <c r="B237" t="s">
        <v>393</v>
      </c>
      <c r="C237" t="str">
        <f>VLOOKUP(B237,'Country List'!$I:$J,2,FALSE)</f>
        <v>Australia</v>
      </c>
      <c r="D237" t="s">
        <v>629</v>
      </c>
      <c r="E237">
        <v>24</v>
      </c>
      <c r="F237">
        <v>260</v>
      </c>
      <c r="G237">
        <v>11</v>
      </c>
      <c r="H237">
        <v>90</v>
      </c>
      <c r="I237">
        <v>0</v>
      </c>
    </row>
    <row r="238" spans="1:9" x14ac:dyDescent="0.25">
      <c r="A238">
        <v>236</v>
      </c>
      <c r="B238" t="s">
        <v>630</v>
      </c>
      <c r="C238" t="str">
        <f>VLOOKUP(B238,'Country List'!$I:$J,2,FALSE)</f>
        <v>Barbados</v>
      </c>
      <c r="D238" t="s">
        <v>631</v>
      </c>
      <c r="E238">
        <v>27</v>
      </c>
      <c r="F238">
        <v>255</v>
      </c>
      <c r="G238">
        <v>9</v>
      </c>
      <c r="H238">
        <v>0</v>
      </c>
      <c r="I238">
        <v>0</v>
      </c>
    </row>
    <row r="239" spans="1:9" x14ac:dyDescent="0.25">
      <c r="A239">
        <v>237</v>
      </c>
      <c r="B239" t="s">
        <v>475</v>
      </c>
      <c r="C239" t="str">
        <f>VLOOKUP(B239,'Country List'!$I:$J,2,FALSE)</f>
        <v>Ukraine</v>
      </c>
      <c r="D239" t="s">
        <v>632</v>
      </c>
      <c r="E239">
        <v>26</v>
      </c>
      <c r="F239">
        <v>255</v>
      </c>
      <c r="G239">
        <v>30</v>
      </c>
      <c r="H239">
        <v>4</v>
      </c>
      <c r="I239">
        <v>3</v>
      </c>
    </row>
    <row r="240" spans="1:9" x14ac:dyDescent="0.25">
      <c r="A240">
        <v>238</v>
      </c>
      <c r="B240" t="s">
        <v>366</v>
      </c>
      <c r="C240" t="str">
        <f>VLOOKUP(B240,'Country List'!$I:$J,2,FALSE)</f>
        <v>France</v>
      </c>
      <c r="D240" t="s">
        <v>633</v>
      </c>
      <c r="E240">
        <v>24</v>
      </c>
      <c r="F240">
        <v>253</v>
      </c>
      <c r="G240">
        <v>6</v>
      </c>
      <c r="H240">
        <v>0</v>
      </c>
      <c r="I240">
        <v>0</v>
      </c>
    </row>
    <row r="241" spans="1:9" x14ac:dyDescent="0.25">
      <c r="A241">
        <v>239</v>
      </c>
      <c r="B241" t="s">
        <v>444</v>
      </c>
      <c r="C241" t="str">
        <f>VLOOKUP(B241,'Country List'!$I:$J,2,FALSE)</f>
        <v>Italy</v>
      </c>
      <c r="D241" t="s">
        <v>634</v>
      </c>
      <c r="E241">
        <v>29</v>
      </c>
      <c r="F241">
        <v>252</v>
      </c>
      <c r="G241">
        <v>29</v>
      </c>
      <c r="H241">
        <v>0</v>
      </c>
      <c r="I241">
        <v>0</v>
      </c>
    </row>
    <row r="242" spans="1:9" x14ac:dyDescent="0.25">
      <c r="A242">
        <v>240</v>
      </c>
      <c r="B242" t="s">
        <v>366</v>
      </c>
      <c r="C242" t="str">
        <f>VLOOKUP(B242,'Country List'!$I:$J,2,FALSE)</f>
        <v>France</v>
      </c>
      <c r="D242" t="s">
        <v>635</v>
      </c>
      <c r="E242">
        <v>28</v>
      </c>
      <c r="F242">
        <v>248</v>
      </c>
      <c r="G242">
        <v>26</v>
      </c>
      <c r="H242">
        <v>6</v>
      </c>
      <c r="I242">
        <v>0</v>
      </c>
    </row>
    <row r="243" spans="1:9" x14ac:dyDescent="0.25">
      <c r="A243">
        <v>241</v>
      </c>
      <c r="B243" t="s">
        <v>636</v>
      </c>
      <c r="C243" t="str">
        <f>VLOOKUP(B243,'Country List'!$I:$J,2,FALSE)</f>
        <v>Bolivia</v>
      </c>
      <c r="D243" t="s">
        <v>637</v>
      </c>
      <c r="E243">
        <v>26</v>
      </c>
      <c r="F243">
        <v>247</v>
      </c>
      <c r="G243">
        <v>33</v>
      </c>
      <c r="H243">
        <v>0</v>
      </c>
      <c r="I243">
        <v>0</v>
      </c>
    </row>
    <row r="244" spans="1:9" x14ac:dyDescent="0.25">
      <c r="A244">
        <v>242</v>
      </c>
      <c r="B244" t="s">
        <v>158</v>
      </c>
      <c r="C244" t="str">
        <f>VLOOKUP(B244,'Country List'!$I:$J,2,FALSE)</f>
        <v>United States</v>
      </c>
      <c r="D244" t="s">
        <v>638</v>
      </c>
      <c r="E244">
        <v>25</v>
      </c>
      <c r="F244">
        <v>236</v>
      </c>
      <c r="G244">
        <v>10</v>
      </c>
      <c r="H244">
        <v>0</v>
      </c>
      <c r="I244">
        <v>0</v>
      </c>
    </row>
    <row r="245" spans="1:9" x14ac:dyDescent="0.25">
      <c r="A245">
        <v>243</v>
      </c>
      <c r="B245" t="s">
        <v>452</v>
      </c>
      <c r="C245" t="str">
        <f>VLOOKUP(B245,'Country List'!$I:$J,2,FALSE)</f>
        <v>Russia</v>
      </c>
      <c r="D245" t="s">
        <v>639</v>
      </c>
      <c r="E245">
        <v>21</v>
      </c>
      <c r="F245">
        <v>236</v>
      </c>
      <c r="G245">
        <v>15</v>
      </c>
      <c r="H245">
        <v>0</v>
      </c>
      <c r="I245">
        <v>0</v>
      </c>
    </row>
    <row r="246" spans="1:9" x14ac:dyDescent="0.25">
      <c r="A246">
        <v>244</v>
      </c>
      <c r="B246" t="s">
        <v>446</v>
      </c>
      <c r="C246" t="str">
        <f>VLOOKUP(B246,'Country List'!$I:$J,2,FALSE)</f>
        <v>Uruguay</v>
      </c>
      <c r="D246" t="s">
        <v>640</v>
      </c>
      <c r="E246">
        <v>28</v>
      </c>
      <c r="F246">
        <v>234</v>
      </c>
      <c r="G246">
        <v>18</v>
      </c>
      <c r="H246">
        <v>48</v>
      </c>
      <c r="I246">
        <v>0</v>
      </c>
    </row>
    <row r="247" spans="1:9" x14ac:dyDescent="0.25">
      <c r="A247">
        <v>245</v>
      </c>
      <c r="B247" t="s">
        <v>376</v>
      </c>
      <c r="C247" t="str">
        <f>VLOOKUP(B247,'Country List'!$I:$J,2,FALSE)</f>
        <v>Croatia</v>
      </c>
      <c r="D247" t="s">
        <v>641</v>
      </c>
      <c r="E247">
        <v>25</v>
      </c>
      <c r="F247">
        <v>234</v>
      </c>
      <c r="G247">
        <v>19</v>
      </c>
      <c r="H247">
        <v>0</v>
      </c>
      <c r="I247">
        <v>0</v>
      </c>
    </row>
    <row r="248" spans="1:9" x14ac:dyDescent="0.25">
      <c r="A248">
        <v>246</v>
      </c>
      <c r="B248" t="s">
        <v>364</v>
      </c>
      <c r="C248" t="str">
        <f>VLOOKUP(B248,'Country List'!$I:$J,2,FALSE)</f>
        <v>Colombia</v>
      </c>
      <c r="D248" t="s">
        <v>642</v>
      </c>
      <c r="E248">
        <v>28</v>
      </c>
      <c r="F248">
        <v>234</v>
      </c>
      <c r="G248">
        <v>27</v>
      </c>
      <c r="H248">
        <v>10</v>
      </c>
      <c r="I248">
        <v>2</v>
      </c>
    </row>
    <row r="249" spans="1:9" x14ac:dyDescent="0.25">
      <c r="A249">
        <v>247</v>
      </c>
      <c r="B249" t="s">
        <v>636</v>
      </c>
      <c r="C249" t="str">
        <f>VLOOKUP(B249,'Country List'!$I:$J,2,FALSE)</f>
        <v>Bolivia</v>
      </c>
      <c r="D249" t="s">
        <v>643</v>
      </c>
      <c r="E249">
        <v>31</v>
      </c>
      <c r="F249">
        <v>233</v>
      </c>
      <c r="G249">
        <v>34</v>
      </c>
      <c r="H249">
        <v>0</v>
      </c>
      <c r="I249">
        <v>0</v>
      </c>
    </row>
    <row r="250" spans="1:9" x14ac:dyDescent="0.25">
      <c r="A250">
        <v>248</v>
      </c>
      <c r="B250" t="s">
        <v>366</v>
      </c>
      <c r="C250" t="str">
        <f>VLOOKUP(B250,'Country List'!$I:$J,2,FALSE)</f>
        <v>France</v>
      </c>
      <c r="D250" t="s">
        <v>644</v>
      </c>
      <c r="E250">
        <v>24</v>
      </c>
      <c r="F250">
        <v>231</v>
      </c>
      <c r="G250">
        <v>12</v>
      </c>
      <c r="H250">
        <v>0</v>
      </c>
      <c r="I250">
        <v>0</v>
      </c>
    </row>
    <row r="251" spans="1:9" x14ac:dyDescent="0.25">
      <c r="A251">
        <v>249</v>
      </c>
      <c r="B251" t="s">
        <v>371</v>
      </c>
      <c r="C251" t="str">
        <f>VLOOKUP(B251,'Country List'!$I:$J,2,FALSE)</f>
        <v>Great Britain</v>
      </c>
      <c r="D251" t="s">
        <v>645</v>
      </c>
      <c r="E251">
        <v>30</v>
      </c>
      <c r="F251">
        <v>228</v>
      </c>
      <c r="G251">
        <v>17</v>
      </c>
      <c r="H251">
        <v>32</v>
      </c>
      <c r="I251">
        <v>0</v>
      </c>
    </row>
    <row r="252" spans="1:9" x14ac:dyDescent="0.25">
      <c r="A252">
        <v>250</v>
      </c>
      <c r="B252" t="s">
        <v>366</v>
      </c>
      <c r="C252" t="str">
        <f>VLOOKUP(B252,'Country List'!$I:$J,2,FALSE)</f>
        <v>France</v>
      </c>
      <c r="D252" t="s">
        <v>646</v>
      </c>
      <c r="E252">
        <v>29</v>
      </c>
      <c r="F252">
        <v>227</v>
      </c>
      <c r="G252">
        <v>20</v>
      </c>
      <c r="H252">
        <v>0</v>
      </c>
      <c r="I252">
        <v>0</v>
      </c>
    </row>
    <row r="253" spans="1:9" x14ac:dyDescent="0.25">
      <c r="A253">
        <v>251</v>
      </c>
      <c r="B253" t="s">
        <v>158</v>
      </c>
      <c r="C253" t="str">
        <f>VLOOKUP(B253,'Country List'!$I:$J,2,FALSE)</f>
        <v>United States</v>
      </c>
      <c r="D253" t="s">
        <v>647</v>
      </c>
      <c r="E253">
        <v>25</v>
      </c>
      <c r="F253">
        <v>226</v>
      </c>
      <c r="G253">
        <v>36</v>
      </c>
      <c r="H253">
        <v>0</v>
      </c>
      <c r="I253">
        <v>0</v>
      </c>
    </row>
    <row r="254" spans="1:9" x14ac:dyDescent="0.25">
      <c r="A254">
        <v>252</v>
      </c>
      <c r="B254" t="s">
        <v>158</v>
      </c>
      <c r="C254" t="str">
        <f>VLOOKUP(B254,'Country List'!$I:$J,2,FALSE)</f>
        <v>United States</v>
      </c>
      <c r="D254" t="s">
        <v>648</v>
      </c>
      <c r="E254">
        <v>25</v>
      </c>
      <c r="F254">
        <v>226</v>
      </c>
      <c r="G254">
        <v>37</v>
      </c>
      <c r="H254">
        <v>0</v>
      </c>
      <c r="I254">
        <v>0</v>
      </c>
    </row>
    <row r="255" spans="1:9" x14ac:dyDescent="0.25">
      <c r="A255">
        <v>253</v>
      </c>
      <c r="B255" t="s">
        <v>519</v>
      </c>
      <c r="C255" t="str">
        <f>VLOOKUP(B255,'Country List'!$I:$J,2,FALSE)</f>
        <v>Switzerland</v>
      </c>
      <c r="D255" t="s">
        <v>649</v>
      </c>
      <c r="E255">
        <v>34</v>
      </c>
      <c r="F255">
        <v>225</v>
      </c>
      <c r="G255">
        <v>5</v>
      </c>
      <c r="H255">
        <v>90</v>
      </c>
      <c r="I255">
        <v>0</v>
      </c>
    </row>
    <row r="256" spans="1:9" x14ac:dyDescent="0.25">
      <c r="A256">
        <v>254</v>
      </c>
      <c r="B256" t="s">
        <v>393</v>
      </c>
      <c r="C256" t="str">
        <f>VLOOKUP(B256,'Country List'!$I:$J,2,FALSE)</f>
        <v>Australia</v>
      </c>
      <c r="D256" t="s">
        <v>650</v>
      </c>
      <c r="E256">
        <v>25</v>
      </c>
      <c r="F256">
        <v>225</v>
      </c>
      <c r="G256">
        <v>12</v>
      </c>
      <c r="H256">
        <v>0</v>
      </c>
      <c r="I256">
        <v>0</v>
      </c>
    </row>
    <row r="257" spans="1:9" x14ac:dyDescent="0.25">
      <c r="A257">
        <v>255</v>
      </c>
      <c r="B257" t="s">
        <v>470</v>
      </c>
      <c r="C257" t="str">
        <f>VLOOKUP(B257,'Country List'!$I:$J,2,FALSE)</f>
        <v>Czech Republic</v>
      </c>
      <c r="D257" t="s">
        <v>651</v>
      </c>
      <c r="E257">
        <v>24</v>
      </c>
      <c r="F257">
        <v>225</v>
      </c>
      <c r="G257">
        <v>36</v>
      </c>
      <c r="H257">
        <v>4</v>
      </c>
      <c r="I257">
        <v>3</v>
      </c>
    </row>
    <row r="258" spans="1:9" x14ac:dyDescent="0.25">
      <c r="A258">
        <v>256</v>
      </c>
      <c r="B258" t="s">
        <v>158</v>
      </c>
      <c r="C258" t="str">
        <f>VLOOKUP(B258,'Country List'!$I:$J,2,FALSE)</f>
        <v>United States</v>
      </c>
      <c r="D258" t="s">
        <v>652</v>
      </c>
      <c r="E258">
        <v>23</v>
      </c>
      <c r="F258">
        <v>224</v>
      </c>
      <c r="G258">
        <v>9</v>
      </c>
      <c r="H258">
        <v>0</v>
      </c>
      <c r="I258">
        <v>0</v>
      </c>
    </row>
    <row r="259" spans="1:9" x14ac:dyDescent="0.25">
      <c r="A259">
        <v>257</v>
      </c>
      <c r="B259" t="s">
        <v>364</v>
      </c>
      <c r="C259" t="str">
        <f>VLOOKUP(B259,'Country List'!$I:$J,2,FALSE)</f>
        <v>Colombia</v>
      </c>
      <c r="D259" t="s">
        <v>653</v>
      </c>
      <c r="E259">
        <v>32</v>
      </c>
      <c r="F259">
        <v>223</v>
      </c>
      <c r="G259">
        <v>15</v>
      </c>
      <c r="H259">
        <v>0</v>
      </c>
      <c r="I259">
        <v>0</v>
      </c>
    </row>
    <row r="260" spans="1:9" x14ac:dyDescent="0.25">
      <c r="A260">
        <v>258</v>
      </c>
      <c r="B260" t="s">
        <v>392</v>
      </c>
      <c r="C260" t="str">
        <f>VLOOKUP(B260,'Country List'!$I:$J,2,FALSE)</f>
        <v>Finland</v>
      </c>
      <c r="D260" t="s">
        <v>654</v>
      </c>
      <c r="E260">
        <v>20</v>
      </c>
      <c r="F260">
        <v>221</v>
      </c>
      <c r="G260">
        <v>10</v>
      </c>
      <c r="H260">
        <v>2</v>
      </c>
      <c r="I260">
        <v>0</v>
      </c>
    </row>
    <row r="261" spans="1:9" x14ac:dyDescent="0.25">
      <c r="A261">
        <v>259</v>
      </c>
      <c r="B261" t="s">
        <v>393</v>
      </c>
      <c r="C261" t="str">
        <f>VLOOKUP(B261,'Country List'!$I:$J,2,FALSE)</f>
        <v>Australia</v>
      </c>
      <c r="D261" t="s">
        <v>655</v>
      </c>
      <c r="E261">
        <v>26</v>
      </c>
      <c r="F261">
        <v>221</v>
      </c>
      <c r="G261">
        <v>11</v>
      </c>
      <c r="H261">
        <v>0</v>
      </c>
      <c r="I261">
        <v>0</v>
      </c>
    </row>
    <row r="262" spans="1:9" x14ac:dyDescent="0.25">
      <c r="A262">
        <v>260</v>
      </c>
      <c r="B262" t="s">
        <v>382</v>
      </c>
      <c r="C262" t="str">
        <f>VLOOKUP(B262,'Country List'!$I:$J,2,FALSE)</f>
        <v>Spain</v>
      </c>
      <c r="D262" t="s">
        <v>656</v>
      </c>
      <c r="E262">
        <v>29</v>
      </c>
      <c r="F262">
        <v>221</v>
      </c>
      <c r="G262">
        <v>12</v>
      </c>
      <c r="H262">
        <v>0</v>
      </c>
      <c r="I262">
        <v>0</v>
      </c>
    </row>
    <row r="263" spans="1:9" x14ac:dyDescent="0.25">
      <c r="A263">
        <v>261</v>
      </c>
      <c r="B263" t="s">
        <v>547</v>
      </c>
      <c r="C263" t="str">
        <f>VLOOKUP(B263,'Country List'!$I:$J,2,FALSE)</f>
        <v>Chile</v>
      </c>
      <c r="D263" t="s">
        <v>657</v>
      </c>
      <c r="E263">
        <v>23</v>
      </c>
      <c r="F263">
        <v>220</v>
      </c>
      <c r="G263">
        <v>17</v>
      </c>
      <c r="H263">
        <v>0</v>
      </c>
      <c r="I263">
        <v>0</v>
      </c>
    </row>
    <row r="264" spans="1:9" x14ac:dyDescent="0.25">
      <c r="A264">
        <v>262</v>
      </c>
      <c r="B264" t="s">
        <v>441</v>
      </c>
      <c r="C264" t="str">
        <f>VLOOKUP(B264,'Country List'!$I:$J,2,FALSE)</f>
        <v>Ecuador</v>
      </c>
      <c r="D264" t="s">
        <v>658</v>
      </c>
      <c r="E264">
        <v>26</v>
      </c>
      <c r="F264">
        <v>220</v>
      </c>
      <c r="G264">
        <v>28</v>
      </c>
      <c r="H264">
        <v>0</v>
      </c>
      <c r="I264">
        <v>0</v>
      </c>
    </row>
    <row r="265" spans="1:9" x14ac:dyDescent="0.25">
      <c r="A265">
        <v>263</v>
      </c>
      <c r="B265" t="s">
        <v>659</v>
      </c>
      <c r="C265" t="str">
        <f>VLOOKUP(B265,'Country List'!$I:$J,2,FALSE)</f>
        <v>Tunisia</v>
      </c>
      <c r="D265" t="s">
        <v>660</v>
      </c>
      <c r="E265">
        <v>24</v>
      </c>
      <c r="F265">
        <v>216</v>
      </c>
      <c r="G265">
        <v>23</v>
      </c>
      <c r="H265">
        <v>0</v>
      </c>
      <c r="I265">
        <v>0</v>
      </c>
    </row>
    <row r="266" spans="1:9" x14ac:dyDescent="0.25">
      <c r="A266">
        <v>264</v>
      </c>
      <c r="B266" t="s">
        <v>457</v>
      </c>
      <c r="C266" t="str">
        <f>VLOOKUP(B266,'Country List'!$I:$J,2,FALSE)</f>
        <v>Sweden</v>
      </c>
      <c r="D266" t="s">
        <v>661</v>
      </c>
      <c r="E266">
        <v>30</v>
      </c>
      <c r="F266">
        <v>214</v>
      </c>
      <c r="G266">
        <v>26</v>
      </c>
      <c r="H266">
        <v>0</v>
      </c>
      <c r="I266">
        <v>0</v>
      </c>
    </row>
    <row r="267" spans="1:9" x14ac:dyDescent="0.25">
      <c r="A267">
        <v>265</v>
      </c>
      <c r="B267" t="s">
        <v>158</v>
      </c>
      <c r="C267" t="str">
        <f>VLOOKUP(B267,'Country List'!$I:$J,2,FALSE)</f>
        <v>United States</v>
      </c>
      <c r="D267" t="s">
        <v>662</v>
      </c>
      <c r="E267">
        <v>27</v>
      </c>
      <c r="F267">
        <v>213</v>
      </c>
      <c r="G267">
        <v>8</v>
      </c>
      <c r="H267">
        <v>0</v>
      </c>
      <c r="I267">
        <v>0</v>
      </c>
    </row>
    <row r="268" spans="1:9" x14ac:dyDescent="0.25">
      <c r="A268">
        <v>266</v>
      </c>
      <c r="B268" t="s">
        <v>397</v>
      </c>
      <c r="C268" t="str">
        <f>VLOOKUP(B268,'Country List'!$I:$J,2,FALSE)</f>
        <v>Belgium</v>
      </c>
      <c r="D268" t="s">
        <v>663</v>
      </c>
      <c r="E268">
        <v>26</v>
      </c>
      <c r="F268">
        <v>213</v>
      </c>
      <c r="G268">
        <v>13</v>
      </c>
      <c r="H268">
        <v>0</v>
      </c>
      <c r="I268">
        <v>0</v>
      </c>
    </row>
    <row r="269" spans="1:9" x14ac:dyDescent="0.25">
      <c r="A269">
        <v>267</v>
      </c>
      <c r="B269" t="s">
        <v>393</v>
      </c>
      <c r="C269" t="str">
        <f>VLOOKUP(B269,'Country List'!$I:$J,2,FALSE)</f>
        <v>Australia</v>
      </c>
      <c r="D269" t="s">
        <v>664</v>
      </c>
      <c r="E269">
        <v>34</v>
      </c>
      <c r="F269">
        <v>210</v>
      </c>
      <c r="G269">
        <v>4</v>
      </c>
      <c r="H269">
        <v>0</v>
      </c>
      <c r="I269">
        <v>0</v>
      </c>
    </row>
    <row r="270" spans="1:9" x14ac:dyDescent="0.25">
      <c r="A270">
        <v>268</v>
      </c>
      <c r="B270" t="s">
        <v>441</v>
      </c>
      <c r="C270" t="str">
        <f>VLOOKUP(B270,'Country List'!$I:$J,2,FALSE)</f>
        <v>Ecuador</v>
      </c>
      <c r="D270" t="s">
        <v>665</v>
      </c>
      <c r="E270">
        <v>28</v>
      </c>
      <c r="F270">
        <v>209</v>
      </c>
      <c r="G270">
        <v>20</v>
      </c>
      <c r="H270">
        <v>29</v>
      </c>
      <c r="I270">
        <v>0</v>
      </c>
    </row>
    <row r="271" spans="1:9" x14ac:dyDescent="0.25">
      <c r="A271">
        <v>269</v>
      </c>
      <c r="B271" t="s">
        <v>158</v>
      </c>
      <c r="C271" t="str">
        <f>VLOOKUP(B271,'Country List'!$I:$J,2,FALSE)</f>
        <v>United States</v>
      </c>
      <c r="D271" t="s">
        <v>666</v>
      </c>
      <c r="E271">
        <v>27</v>
      </c>
      <c r="F271">
        <v>209</v>
      </c>
      <c r="G271">
        <v>28</v>
      </c>
      <c r="H271">
        <v>0</v>
      </c>
      <c r="I271">
        <v>0</v>
      </c>
    </row>
    <row r="272" spans="1:9" x14ac:dyDescent="0.25">
      <c r="A272">
        <v>270</v>
      </c>
      <c r="B272" t="s">
        <v>382</v>
      </c>
      <c r="C272" t="str">
        <f>VLOOKUP(B272,'Country List'!$I:$J,2,FALSE)</f>
        <v>Spain</v>
      </c>
      <c r="D272" t="s">
        <v>667</v>
      </c>
      <c r="E272">
        <v>34</v>
      </c>
      <c r="F272">
        <v>208</v>
      </c>
      <c r="G272">
        <v>10</v>
      </c>
      <c r="H272">
        <v>0</v>
      </c>
      <c r="I272">
        <v>0</v>
      </c>
    </row>
    <row r="273" spans="1:9" x14ac:dyDescent="0.25">
      <c r="A273">
        <v>271</v>
      </c>
      <c r="B273" t="s">
        <v>380</v>
      </c>
      <c r="C273" t="str">
        <f>VLOOKUP(B273,'Country List'!$I:$J,2,FALSE)</f>
        <v>Germany</v>
      </c>
      <c r="D273" t="s">
        <v>668</v>
      </c>
      <c r="E273">
        <v>35</v>
      </c>
      <c r="F273">
        <v>207</v>
      </c>
      <c r="G273">
        <v>11</v>
      </c>
      <c r="H273">
        <v>0</v>
      </c>
      <c r="I273">
        <v>0</v>
      </c>
    </row>
    <row r="274" spans="1:9" x14ac:dyDescent="0.25">
      <c r="A274">
        <v>272</v>
      </c>
      <c r="B274" t="s">
        <v>158</v>
      </c>
      <c r="C274" t="str">
        <f>VLOOKUP(B274,'Country List'!$I:$J,2,FALSE)</f>
        <v>United States</v>
      </c>
      <c r="D274" t="s">
        <v>669</v>
      </c>
      <c r="E274">
        <v>26</v>
      </c>
      <c r="F274">
        <v>206</v>
      </c>
      <c r="G274">
        <v>12</v>
      </c>
      <c r="H274">
        <v>0</v>
      </c>
      <c r="I274">
        <v>0</v>
      </c>
    </row>
    <row r="275" spans="1:9" x14ac:dyDescent="0.25">
      <c r="A275">
        <v>273</v>
      </c>
      <c r="B275" t="s">
        <v>371</v>
      </c>
      <c r="C275" t="str">
        <f>VLOOKUP(B275,'Country List'!$I:$J,2,FALSE)</f>
        <v>Great Britain</v>
      </c>
      <c r="D275" t="s">
        <v>670</v>
      </c>
      <c r="E275">
        <v>25</v>
      </c>
      <c r="F275">
        <v>206</v>
      </c>
      <c r="G275">
        <v>19</v>
      </c>
      <c r="H275">
        <v>0</v>
      </c>
      <c r="I275">
        <v>0</v>
      </c>
    </row>
    <row r="276" spans="1:9" x14ac:dyDescent="0.25">
      <c r="A276">
        <v>274</v>
      </c>
      <c r="B276" t="s">
        <v>588</v>
      </c>
      <c r="C276" t="str">
        <f>VLOOKUP(B276,'Country List'!$I:$J,2,FALSE)</f>
        <v>Peru</v>
      </c>
      <c r="D276" t="s">
        <v>671</v>
      </c>
      <c r="E276">
        <v>27</v>
      </c>
      <c r="F276">
        <v>206</v>
      </c>
      <c r="G276">
        <v>34</v>
      </c>
      <c r="H276">
        <v>6</v>
      </c>
      <c r="I276">
        <v>3</v>
      </c>
    </row>
    <row r="277" spans="1:9" x14ac:dyDescent="0.25">
      <c r="A277">
        <v>275</v>
      </c>
      <c r="B277" t="s">
        <v>366</v>
      </c>
      <c r="C277" t="str">
        <f>VLOOKUP(B277,'Country List'!$I:$J,2,FALSE)</f>
        <v>France</v>
      </c>
      <c r="D277" t="s">
        <v>672</v>
      </c>
      <c r="E277">
        <v>21</v>
      </c>
      <c r="F277">
        <v>205</v>
      </c>
      <c r="G277">
        <v>8</v>
      </c>
      <c r="H277">
        <v>0</v>
      </c>
      <c r="I277">
        <v>0</v>
      </c>
    </row>
    <row r="278" spans="1:9" x14ac:dyDescent="0.25">
      <c r="A278">
        <v>276</v>
      </c>
      <c r="B278" t="s">
        <v>519</v>
      </c>
      <c r="C278" t="str">
        <f>VLOOKUP(B278,'Country List'!$I:$J,2,FALSE)</f>
        <v>Switzerland</v>
      </c>
      <c r="D278" t="s">
        <v>673</v>
      </c>
      <c r="E278">
        <v>23</v>
      </c>
      <c r="F278">
        <v>203</v>
      </c>
      <c r="G278">
        <v>18</v>
      </c>
      <c r="H278">
        <v>0</v>
      </c>
      <c r="I278">
        <v>0</v>
      </c>
    </row>
    <row r="279" spans="1:9" x14ac:dyDescent="0.25">
      <c r="A279">
        <v>277</v>
      </c>
      <c r="B279" t="s">
        <v>382</v>
      </c>
      <c r="C279" t="str">
        <f>VLOOKUP(B279,'Country List'!$I:$J,2,FALSE)</f>
        <v>Spain</v>
      </c>
      <c r="D279" t="s">
        <v>309</v>
      </c>
      <c r="E279">
        <v>39</v>
      </c>
      <c r="F279">
        <v>203</v>
      </c>
      <c r="G279">
        <v>20</v>
      </c>
      <c r="H279">
        <v>0</v>
      </c>
      <c r="I279">
        <v>0</v>
      </c>
    </row>
    <row r="280" spans="1:9" x14ac:dyDescent="0.25">
      <c r="A280">
        <v>278</v>
      </c>
      <c r="B280" t="s">
        <v>366</v>
      </c>
      <c r="C280" t="str">
        <f>VLOOKUP(B280,'Country List'!$I:$J,2,FALSE)</f>
        <v>France</v>
      </c>
      <c r="D280" t="s">
        <v>674</v>
      </c>
      <c r="E280">
        <v>22</v>
      </c>
      <c r="F280">
        <v>203</v>
      </c>
      <c r="G280">
        <v>20</v>
      </c>
      <c r="H280">
        <v>0</v>
      </c>
      <c r="I280">
        <v>0</v>
      </c>
    </row>
    <row r="281" spans="1:9" x14ac:dyDescent="0.25">
      <c r="A281">
        <v>279</v>
      </c>
      <c r="B281" t="s">
        <v>393</v>
      </c>
      <c r="C281" t="str">
        <f>VLOOKUP(B281,'Country List'!$I:$J,2,FALSE)</f>
        <v>Australia</v>
      </c>
      <c r="D281" t="s">
        <v>675</v>
      </c>
      <c r="E281">
        <v>24</v>
      </c>
      <c r="F281">
        <v>201</v>
      </c>
      <c r="G281">
        <v>25</v>
      </c>
      <c r="H281">
        <v>9</v>
      </c>
      <c r="I281">
        <v>0</v>
      </c>
    </row>
    <row r="282" spans="1:9" x14ac:dyDescent="0.25">
      <c r="A282">
        <v>280</v>
      </c>
      <c r="B282" t="s">
        <v>636</v>
      </c>
      <c r="C282" t="str">
        <f>VLOOKUP(B282,'Country List'!$I:$J,2,FALSE)</f>
        <v>Bolivia</v>
      </c>
      <c r="D282" t="s">
        <v>676</v>
      </c>
      <c r="E282">
        <v>26</v>
      </c>
      <c r="F282">
        <v>200</v>
      </c>
      <c r="G282">
        <v>15</v>
      </c>
      <c r="H282">
        <v>29</v>
      </c>
      <c r="I282">
        <v>0</v>
      </c>
    </row>
    <row r="283" spans="1:9" x14ac:dyDescent="0.25">
      <c r="A283">
        <v>281</v>
      </c>
      <c r="B283" t="s">
        <v>158</v>
      </c>
      <c r="C283" t="str">
        <f>VLOOKUP(B283,'Country List'!$I:$J,2,FALSE)</f>
        <v>United States</v>
      </c>
      <c r="D283" t="s">
        <v>677</v>
      </c>
      <c r="E283">
        <v>29</v>
      </c>
      <c r="F283">
        <v>198</v>
      </c>
      <c r="G283">
        <v>8</v>
      </c>
      <c r="H283">
        <v>0</v>
      </c>
      <c r="I283">
        <v>0</v>
      </c>
    </row>
    <row r="284" spans="1:9" x14ac:dyDescent="0.25">
      <c r="A284">
        <v>282</v>
      </c>
      <c r="B284" t="s">
        <v>475</v>
      </c>
      <c r="C284" t="str">
        <f>VLOOKUP(B284,'Country List'!$I:$J,2,FALSE)</f>
        <v>Ukraine</v>
      </c>
      <c r="D284" t="s">
        <v>678</v>
      </c>
      <c r="E284">
        <v>32</v>
      </c>
      <c r="F284">
        <v>198</v>
      </c>
      <c r="G284">
        <v>9</v>
      </c>
      <c r="H284">
        <v>0</v>
      </c>
      <c r="I284">
        <v>0</v>
      </c>
    </row>
    <row r="285" spans="1:9" x14ac:dyDescent="0.25">
      <c r="A285">
        <v>283</v>
      </c>
      <c r="B285" t="s">
        <v>369</v>
      </c>
      <c r="C285" t="str">
        <f>VLOOKUP(B285,'Country List'!$I:$J,2,FALSE)</f>
        <v>Poland</v>
      </c>
      <c r="D285" t="s">
        <v>679</v>
      </c>
      <c r="E285">
        <v>23</v>
      </c>
      <c r="F285">
        <v>198</v>
      </c>
      <c r="G285">
        <v>18</v>
      </c>
      <c r="H285">
        <v>0</v>
      </c>
      <c r="I285">
        <v>0</v>
      </c>
    </row>
    <row r="286" spans="1:9" x14ac:dyDescent="0.25">
      <c r="A286">
        <v>284</v>
      </c>
      <c r="B286" t="s">
        <v>383</v>
      </c>
      <c r="C286" t="str">
        <f>VLOOKUP(B286,'Country List'!$I:$J,2,FALSE)</f>
        <v>Netherlands</v>
      </c>
      <c r="D286" t="s">
        <v>680</v>
      </c>
      <c r="E286">
        <v>19</v>
      </c>
      <c r="F286">
        <v>198</v>
      </c>
      <c r="G286">
        <v>25</v>
      </c>
      <c r="H286">
        <v>6</v>
      </c>
      <c r="I286">
        <v>2</v>
      </c>
    </row>
    <row r="287" spans="1:9" x14ac:dyDescent="0.25">
      <c r="A287">
        <v>285</v>
      </c>
      <c r="B287" t="s">
        <v>547</v>
      </c>
      <c r="C287" t="str">
        <f>VLOOKUP(B287,'Country List'!$I:$J,2,FALSE)</f>
        <v>Chile</v>
      </c>
      <c r="D287" t="s">
        <v>681</v>
      </c>
      <c r="E287">
        <v>22</v>
      </c>
      <c r="F287">
        <v>195</v>
      </c>
      <c r="G287">
        <v>17</v>
      </c>
      <c r="H287">
        <v>0</v>
      </c>
      <c r="I287">
        <v>0</v>
      </c>
    </row>
    <row r="288" spans="1:9" x14ac:dyDescent="0.25">
      <c r="A288">
        <v>286</v>
      </c>
      <c r="B288" t="s">
        <v>408</v>
      </c>
      <c r="C288" t="str">
        <f>VLOOKUP(B288,'Country List'!$I:$J,2,FALSE)</f>
        <v>Canada</v>
      </c>
      <c r="D288" t="s">
        <v>682</v>
      </c>
      <c r="E288">
        <v>24</v>
      </c>
      <c r="F288">
        <v>192</v>
      </c>
      <c r="G288">
        <v>14</v>
      </c>
      <c r="H288">
        <v>17</v>
      </c>
      <c r="I288">
        <v>0</v>
      </c>
    </row>
    <row r="289" spans="1:9" x14ac:dyDescent="0.25">
      <c r="A289">
        <v>287</v>
      </c>
      <c r="B289" t="s">
        <v>158</v>
      </c>
      <c r="C289" t="str">
        <f>VLOOKUP(B289,'Country List'!$I:$J,2,FALSE)</f>
        <v>United States</v>
      </c>
      <c r="D289" t="s">
        <v>683</v>
      </c>
      <c r="E289">
        <v>38</v>
      </c>
      <c r="F289">
        <v>192</v>
      </c>
      <c r="G289">
        <v>20</v>
      </c>
      <c r="H289">
        <v>15</v>
      </c>
      <c r="I289">
        <v>0</v>
      </c>
    </row>
    <row r="290" spans="1:9" x14ac:dyDescent="0.25">
      <c r="A290">
        <v>288</v>
      </c>
      <c r="B290" t="s">
        <v>470</v>
      </c>
      <c r="C290" t="str">
        <f>VLOOKUP(B290,'Country List'!$I:$J,2,FALSE)</f>
        <v>Czech Republic</v>
      </c>
      <c r="D290" t="s">
        <v>684</v>
      </c>
      <c r="E290">
        <v>20</v>
      </c>
      <c r="F290">
        <v>191</v>
      </c>
      <c r="G290">
        <v>21</v>
      </c>
      <c r="H290">
        <v>4</v>
      </c>
      <c r="I290">
        <v>0</v>
      </c>
    </row>
    <row r="291" spans="1:9" x14ac:dyDescent="0.25">
      <c r="A291">
        <v>289</v>
      </c>
      <c r="B291" t="s">
        <v>393</v>
      </c>
      <c r="C291" t="str">
        <f>VLOOKUP(B291,'Country List'!$I:$J,2,FALSE)</f>
        <v>Australia</v>
      </c>
      <c r="D291" t="s">
        <v>685</v>
      </c>
      <c r="E291">
        <v>22</v>
      </c>
      <c r="F291">
        <v>190</v>
      </c>
      <c r="G291">
        <v>17</v>
      </c>
      <c r="H291">
        <v>0</v>
      </c>
      <c r="I291">
        <v>0</v>
      </c>
    </row>
    <row r="292" spans="1:9" x14ac:dyDescent="0.25">
      <c r="A292">
        <v>290</v>
      </c>
      <c r="B292" t="s">
        <v>392</v>
      </c>
      <c r="C292" t="str">
        <f>VLOOKUP(B292,'Country List'!$I:$J,2,FALSE)</f>
        <v>Finland</v>
      </c>
      <c r="D292" t="s">
        <v>686</v>
      </c>
      <c r="E292">
        <v>23</v>
      </c>
      <c r="F292">
        <v>185</v>
      </c>
      <c r="G292">
        <v>14</v>
      </c>
      <c r="H292">
        <v>0</v>
      </c>
      <c r="I292">
        <v>0</v>
      </c>
    </row>
    <row r="293" spans="1:9" x14ac:dyDescent="0.25">
      <c r="A293">
        <v>291</v>
      </c>
      <c r="B293" t="s">
        <v>547</v>
      </c>
      <c r="C293" t="str">
        <f>VLOOKUP(B293,'Country List'!$I:$J,2,FALSE)</f>
        <v>Chile</v>
      </c>
      <c r="D293" t="s">
        <v>687</v>
      </c>
      <c r="E293">
        <v>22</v>
      </c>
      <c r="F293">
        <v>184</v>
      </c>
      <c r="G293">
        <v>11</v>
      </c>
      <c r="H293">
        <v>29</v>
      </c>
      <c r="I293">
        <v>0</v>
      </c>
    </row>
    <row r="294" spans="1:9" x14ac:dyDescent="0.25">
      <c r="A294">
        <v>292</v>
      </c>
      <c r="B294" t="s">
        <v>366</v>
      </c>
      <c r="C294" t="str">
        <f>VLOOKUP(B294,'Country List'!$I:$J,2,FALSE)</f>
        <v>France</v>
      </c>
      <c r="D294" t="s">
        <v>688</v>
      </c>
      <c r="E294">
        <v>21</v>
      </c>
      <c r="F294">
        <v>184</v>
      </c>
      <c r="G294">
        <v>18</v>
      </c>
      <c r="H294">
        <v>10</v>
      </c>
      <c r="I294">
        <v>0</v>
      </c>
    </row>
    <row r="295" spans="1:9" x14ac:dyDescent="0.25">
      <c r="A295">
        <v>293</v>
      </c>
      <c r="B295" t="s">
        <v>370</v>
      </c>
      <c r="C295" t="str">
        <f>VLOOKUP(B295,'Country List'!$I:$J,2,FALSE)</f>
        <v>Brazil</v>
      </c>
      <c r="D295" t="s">
        <v>689</v>
      </c>
      <c r="E295">
        <v>26</v>
      </c>
      <c r="F295">
        <v>184</v>
      </c>
      <c r="G295">
        <v>20</v>
      </c>
      <c r="H295">
        <v>0</v>
      </c>
      <c r="I295">
        <v>0</v>
      </c>
    </row>
    <row r="296" spans="1:9" x14ac:dyDescent="0.25">
      <c r="A296">
        <v>294</v>
      </c>
      <c r="B296" t="s">
        <v>452</v>
      </c>
      <c r="C296" t="str">
        <f>VLOOKUP(B296,'Country List'!$I:$J,2,FALSE)</f>
        <v>Russia</v>
      </c>
      <c r="D296" t="s">
        <v>690</v>
      </c>
      <c r="E296">
        <v>35</v>
      </c>
      <c r="F296">
        <v>182</v>
      </c>
      <c r="G296">
        <v>17</v>
      </c>
      <c r="H296">
        <v>0</v>
      </c>
      <c r="I296">
        <v>0</v>
      </c>
    </row>
    <row r="297" spans="1:9" x14ac:dyDescent="0.25">
      <c r="A297">
        <v>295</v>
      </c>
      <c r="B297" t="s">
        <v>452</v>
      </c>
      <c r="C297" t="str">
        <f>VLOOKUP(B297,'Country List'!$I:$J,2,FALSE)</f>
        <v>Russia</v>
      </c>
      <c r="D297" t="s">
        <v>691</v>
      </c>
      <c r="E297">
        <v>38</v>
      </c>
      <c r="F297">
        <v>181</v>
      </c>
      <c r="G297">
        <v>9</v>
      </c>
      <c r="H297">
        <v>0</v>
      </c>
      <c r="I297">
        <v>0</v>
      </c>
    </row>
    <row r="298" spans="1:9" x14ac:dyDescent="0.25">
      <c r="A298">
        <v>296</v>
      </c>
      <c r="B298" t="s">
        <v>397</v>
      </c>
      <c r="C298" t="str">
        <f>VLOOKUP(B298,'Country List'!$I:$J,2,FALSE)</f>
        <v>Belgium</v>
      </c>
      <c r="D298" t="s">
        <v>692</v>
      </c>
      <c r="E298">
        <v>29</v>
      </c>
      <c r="F298">
        <v>180</v>
      </c>
      <c r="G298">
        <v>4</v>
      </c>
      <c r="H298">
        <v>0</v>
      </c>
      <c r="I298">
        <v>0</v>
      </c>
    </row>
    <row r="299" spans="1:9" x14ac:dyDescent="0.25">
      <c r="A299">
        <v>297</v>
      </c>
      <c r="B299" t="s">
        <v>659</v>
      </c>
      <c r="C299" t="str">
        <f>VLOOKUP(B299,'Country List'!$I:$J,2,FALSE)</f>
        <v>Tunisia</v>
      </c>
      <c r="D299" t="s">
        <v>693</v>
      </c>
      <c r="E299">
        <v>36</v>
      </c>
      <c r="F299">
        <v>180</v>
      </c>
      <c r="G299">
        <v>8</v>
      </c>
      <c r="H299">
        <v>0</v>
      </c>
      <c r="I299">
        <v>0</v>
      </c>
    </row>
    <row r="300" spans="1:9" x14ac:dyDescent="0.25">
      <c r="A300">
        <v>298</v>
      </c>
      <c r="B300" t="s">
        <v>382</v>
      </c>
      <c r="C300" t="str">
        <f>VLOOKUP(B300,'Country List'!$I:$J,2,FALSE)</f>
        <v>Spain</v>
      </c>
      <c r="D300" t="s">
        <v>219</v>
      </c>
      <c r="E300">
        <v>37</v>
      </c>
      <c r="F300">
        <v>180</v>
      </c>
      <c r="G300">
        <v>10</v>
      </c>
      <c r="H300">
        <v>0</v>
      </c>
      <c r="I300">
        <v>0</v>
      </c>
    </row>
    <row r="301" spans="1:9" x14ac:dyDescent="0.25">
      <c r="A301">
        <v>299</v>
      </c>
      <c r="B301" t="s">
        <v>694</v>
      </c>
      <c r="C301" t="str">
        <f>VLOOKUP(B301,'Country List'!$I:$J,2,FALSE)</f>
        <v>Lithuania</v>
      </c>
      <c r="D301" t="s">
        <v>695</v>
      </c>
      <c r="E301">
        <v>29</v>
      </c>
      <c r="F301">
        <v>180</v>
      </c>
      <c r="G301">
        <v>12</v>
      </c>
      <c r="H301">
        <v>0</v>
      </c>
      <c r="I301">
        <v>0</v>
      </c>
    </row>
    <row r="302" spans="1:9" x14ac:dyDescent="0.25">
      <c r="A302">
        <v>300</v>
      </c>
      <c r="B302" t="s">
        <v>399</v>
      </c>
      <c r="C302" t="str">
        <f>VLOOKUP(B302,'Country List'!$I:$J,2,FALSE)</f>
        <v>India</v>
      </c>
      <c r="D302" t="s">
        <v>696</v>
      </c>
      <c r="E302">
        <v>33</v>
      </c>
      <c r="F302">
        <v>180</v>
      </c>
      <c r="G302">
        <v>25</v>
      </c>
      <c r="H302">
        <v>2</v>
      </c>
      <c r="I302">
        <v>0</v>
      </c>
    </row>
    <row r="303" spans="1:9" x14ac:dyDescent="0.25">
      <c r="A303">
        <v>301</v>
      </c>
      <c r="B303" t="s">
        <v>383</v>
      </c>
      <c r="C303" t="str">
        <f>VLOOKUP(B303,'Country List'!$I:$J,2,FALSE)</f>
        <v>Netherlands</v>
      </c>
      <c r="D303" t="s">
        <v>697</v>
      </c>
      <c r="E303">
        <v>29</v>
      </c>
      <c r="F303">
        <v>179</v>
      </c>
      <c r="G303">
        <v>26</v>
      </c>
      <c r="H303">
        <v>0</v>
      </c>
      <c r="I303">
        <v>0</v>
      </c>
    </row>
    <row r="304" spans="1:9" x14ac:dyDescent="0.25">
      <c r="A304">
        <v>302</v>
      </c>
      <c r="B304" t="s">
        <v>367</v>
      </c>
      <c r="C304" t="str">
        <f>VLOOKUP(B304,'Country List'!$I:$J,2,FALSE)</f>
        <v>Argentina</v>
      </c>
      <c r="D304" t="s">
        <v>698</v>
      </c>
      <c r="E304">
        <v>22</v>
      </c>
      <c r="F304">
        <v>179</v>
      </c>
      <c r="G304">
        <v>31</v>
      </c>
      <c r="H304">
        <v>10</v>
      </c>
      <c r="I304">
        <v>6</v>
      </c>
    </row>
    <row r="305" spans="1:9" x14ac:dyDescent="0.25">
      <c r="A305">
        <v>303</v>
      </c>
      <c r="B305" t="s">
        <v>437</v>
      </c>
      <c r="C305" t="str">
        <f>VLOOKUP(B305,'Country List'!$I:$J,2,FALSE)</f>
        <v>Kazakhstan</v>
      </c>
      <c r="D305" t="s">
        <v>699</v>
      </c>
      <c r="E305">
        <v>24</v>
      </c>
      <c r="F305">
        <v>176</v>
      </c>
      <c r="G305">
        <v>27</v>
      </c>
      <c r="H305">
        <v>0</v>
      </c>
      <c r="I305">
        <v>0</v>
      </c>
    </row>
    <row r="306" spans="1:9" x14ac:dyDescent="0.25">
      <c r="A306">
        <v>304</v>
      </c>
      <c r="B306" t="s">
        <v>614</v>
      </c>
      <c r="C306" t="str">
        <f>VLOOKUP(B306,'Country List'!$I:$J,2,FALSE)</f>
        <v>Thailand</v>
      </c>
      <c r="D306" t="s">
        <v>700</v>
      </c>
      <c r="E306">
        <v>38</v>
      </c>
      <c r="F306">
        <v>175</v>
      </c>
      <c r="G306">
        <v>20</v>
      </c>
      <c r="H306">
        <v>0</v>
      </c>
      <c r="I306">
        <v>0</v>
      </c>
    </row>
    <row r="307" spans="1:9" x14ac:dyDescent="0.25">
      <c r="A307">
        <v>305</v>
      </c>
      <c r="B307" t="s">
        <v>437</v>
      </c>
      <c r="C307" t="str">
        <f>VLOOKUP(B307,'Country List'!$I:$J,2,FALSE)</f>
        <v>Kazakhstan</v>
      </c>
      <c r="D307" t="s">
        <v>701</v>
      </c>
      <c r="E307">
        <v>26</v>
      </c>
      <c r="F307">
        <v>175</v>
      </c>
      <c r="G307">
        <v>27</v>
      </c>
      <c r="H307">
        <v>6</v>
      </c>
      <c r="I307">
        <v>0</v>
      </c>
    </row>
    <row r="308" spans="1:9" x14ac:dyDescent="0.25">
      <c r="A308">
        <v>306</v>
      </c>
      <c r="B308" t="s">
        <v>382</v>
      </c>
      <c r="C308" t="str">
        <f>VLOOKUP(B308,'Country List'!$I:$J,2,FALSE)</f>
        <v>Spain</v>
      </c>
      <c r="D308" t="s">
        <v>702</v>
      </c>
      <c r="E308">
        <v>36</v>
      </c>
      <c r="F308">
        <v>172</v>
      </c>
      <c r="G308">
        <v>10</v>
      </c>
      <c r="H308">
        <v>0</v>
      </c>
      <c r="I308">
        <v>0</v>
      </c>
    </row>
    <row r="309" spans="1:9" x14ac:dyDescent="0.25">
      <c r="A309">
        <v>307</v>
      </c>
      <c r="B309" t="s">
        <v>434</v>
      </c>
      <c r="C309" t="str">
        <f>VLOOKUP(B309,'Country List'!$I:$J,2,FALSE)</f>
        <v>Portugal</v>
      </c>
      <c r="D309" t="s">
        <v>703</v>
      </c>
      <c r="E309">
        <v>31</v>
      </c>
      <c r="F309">
        <v>171</v>
      </c>
      <c r="G309">
        <v>15</v>
      </c>
      <c r="H309">
        <v>0</v>
      </c>
      <c r="I309">
        <v>0</v>
      </c>
    </row>
    <row r="310" spans="1:9" x14ac:dyDescent="0.25">
      <c r="A310">
        <v>308</v>
      </c>
      <c r="B310" t="s">
        <v>408</v>
      </c>
      <c r="C310" t="str">
        <f>VLOOKUP(B310,'Country List'!$I:$J,2,FALSE)</f>
        <v>Canada</v>
      </c>
      <c r="D310" t="s">
        <v>704</v>
      </c>
      <c r="E310">
        <v>19</v>
      </c>
      <c r="F310">
        <v>170</v>
      </c>
      <c r="G310">
        <v>9</v>
      </c>
      <c r="H310">
        <v>0</v>
      </c>
      <c r="I310">
        <v>0</v>
      </c>
    </row>
    <row r="311" spans="1:9" x14ac:dyDescent="0.25">
      <c r="A311">
        <v>309</v>
      </c>
      <c r="B311" t="s">
        <v>371</v>
      </c>
      <c r="C311" t="str">
        <f>VLOOKUP(B311,'Country List'!$I:$J,2,FALSE)</f>
        <v>Great Britain</v>
      </c>
      <c r="D311" t="s">
        <v>705</v>
      </c>
      <c r="E311">
        <v>26</v>
      </c>
      <c r="F311">
        <v>169</v>
      </c>
      <c r="G311">
        <v>16</v>
      </c>
      <c r="H311">
        <v>0</v>
      </c>
      <c r="I311">
        <v>0</v>
      </c>
    </row>
    <row r="312" spans="1:9" x14ac:dyDescent="0.25">
      <c r="A312">
        <v>310</v>
      </c>
      <c r="B312" t="s">
        <v>659</v>
      </c>
      <c r="C312" t="str">
        <f>VLOOKUP(B312,'Country List'!$I:$J,2,FALSE)</f>
        <v>Tunisia</v>
      </c>
      <c r="D312" t="s">
        <v>706</v>
      </c>
      <c r="E312">
        <v>22</v>
      </c>
      <c r="F312">
        <v>169</v>
      </c>
      <c r="G312">
        <v>18</v>
      </c>
      <c r="H312">
        <v>0</v>
      </c>
      <c r="I312">
        <v>0</v>
      </c>
    </row>
    <row r="313" spans="1:9" x14ac:dyDescent="0.25">
      <c r="A313">
        <v>311</v>
      </c>
      <c r="B313" t="s">
        <v>385</v>
      </c>
      <c r="C313" t="str">
        <f>VLOOKUP(B313,'Country List'!$I:$J,2,FALSE)</f>
        <v>Romania</v>
      </c>
      <c r="D313" t="s">
        <v>707</v>
      </c>
      <c r="E313">
        <v>31</v>
      </c>
      <c r="F313">
        <v>169</v>
      </c>
      <c r="G313">
        <v>33</v>
      </c>
      <c r="H313">
        <v>10</v>
      </c>
      <c r="I313">
        <v>4</v>
      </c>
    </row>
    <row r="314" spans="1:9" x14ac:dyDescent="0.25">
      <c r="A314">
        <v>312</v>
      </c>
      <c r="B314" t="s">
        <v>444</v>
      </c>
      <c r="C314" t="str">
        <f>VLOOKUP(B314,'Country List'!$I:$J,2,FALSE)</f>
        <v>Italy</v>
      </c>
      <c r="D314" t="s">
        <v>708</v>
      </c>
      <c r="E314">
        <v>30</v>
      </c>
      <c r="F314">
        <v>168</v>
      </c>
      <c r="G314">
        <v>7</v>
      </c>
      <c r="H314">
        <v>0</v>
      </c>
      <c r="I314">
        <v>0</v>
      </c>
    </row>
    <row r="315" spans="1:9" x14ac:dyDescent="0.25">
      <c r="A315">
        <v>313</v>
      </c>
      <c r="B315" t="s">
        <v>387</v>
      </c>
      <c r="C315" t="str">
        <f>VLOOKUP(B315,'Country List'!$I:$J,2,FALSE)</f>
        <v>Austria</v>
      </c>
      <c r="D315" t="s">
        <v>709</v>
      </c>
      <c r="E315">
        <v>20</v>
      </c>
      <c r="F315">
        <v>168</v>
      </c>
      <c r="G315">
        <v>8</v>
      </c>
      <c r="H315">
        <v>0</v>
      </c>
      <c r="I315">
        <v>0</v>
      </c>
    </row>
    <row r="316" spans="1:9" x14ac:dyDescent="0.25">
      <c r="A316">
        <v>314</v>
      </c>
      <c r="B316" t="s">
        <v>158</v>
      </c>
      <c r="C316" t="str">
        <f>VLOOKUP(B316,'Country List'!$I:$J,2,FALSE)</f>
        <v>United States</v>
      </c>
      <c r="D316" t="s">
        <v>710</v>
      </c>
      <c r="E316">
        <v>30</v>
      </c>
      <c r="F316">
        <v>168</v>
      </c>
      <c r="G316">
        <v>9</v>
      </c>
      <c r="H316">
        <v>0</v>
      </c>
      <c r="I316">
        <v>0</v>
      </c>
    </row>
    <row r="317" spans="1:9" x14ac:dyDescent="0.25">
      <c r="A317">
        <v>315</v>
      </c>
      <c r="B317" t="s">
        <v>487</v>
      </c>
      <c r="C317" t="str">
        <f>VLOOKUP(B317,'Country List'!$I:$J,2,FALSE)</f>
        <v>South Korea</v>
      </c>
      <c r="D317" t="s">
        <v>711</v>
      </c>
      <c r="E317">
        <v>22</v>
      </c>
      <c r="F317">
        <v>165</v>
      </c>
      <c r="G317">
        <v>7</v>
      </c>
      <c r="H317">
        <v>0</v>
      </c>
      <c r="I317">
        <v>0</v>
      </c>
    </row>
    <row r="318" spans="1:9" x14ac:dyDescent="0.25">
      <c r="A318">
        <v>316</v>
      </c>
      <c r="B318" t="s">
        <v>158</v>
      </c>
      <c r="C318" t="str">
        <f>VLOOKUP(B318,'Country List'!$I:$J,2,FALSE)</f>
        <v>United States</v>
      </c>
      <c r="D318" t="s">
        <v>712</v>
      </c>
      <c r="E318">
        <v>19</v>
      </c>
      <c r="F318">
        <v>165</v>
      </c>
      <c r="G318">
        <v>9</v>
      </c>
      <c r="H318">
        <v>12</v>
      </c>
      <c r="I318">
        <v>0</v>
      </c>
    </row>
    <row r="319" spans="1:9" x14ac:dyDescent="0.25">
      <c r="A319">
        <v>317</v>
      </c>
      <c r="B319" t="s">
        <v>487</v>
      </c>
      <c r="C319" t="str">
        <f>VLOOKUP(B319,'Country List'!$I:$J,2,FALSE)</f>
        <v>South Korea</v>
      </c>
      <c r="D319" t="s">
        <v>713</v>
      </c>
      <c r="E319">
        <v>21</v>
      </c>
      <c r="F319">
        <v>165</v>
      </c>
      <c r="G319">
        <v>12</v>
      </c>
      <c r="H319">
        <v>0</v>
      </c>
      <c r="I319">
        <v>0</v>
      </c>
    </row>
    <row r="320" spans="1:9" x14ac:dyDescent="0.25">
      <c r="A320">
        <v>318</v>
      </c>
      <c r="B320" t="s">
        <v>393</v>
      </c>
      <c r="C320" t="str">
        <f>VLOOKUP(B320,'Country List'!$I:$J,2,FALSE)</f>
        <v>Australia</v>
      </c>
      <c r="D320" t="s">
        <v>714</v>
      </c>
      <c r="E320">
        <v>27</v>
      </c>
      <c r="F320">
        <v>163</v>
      </c>
      <c r="G320">
        <v>8</v>
      </c>
      <c r="H320">
        <v>0</v>
      </c>
      <c r="I320">
        <v>0</v>
      </c>
    </row>
    <row r="321" spans="1:9" x14ac:dyDescent="0.25">
      <c r="A321">
        <v>319</v>
      </c>
      <c r="B321" t="s">
        <v>158</v>
      </c>
      <c r="C321" t="str">
        <f>VLOOKUP(B321,'Country List'!$I:$J,2,FALSE)</f>
        <v>United States</v>
      </c>
      <c r="D321" t="s">
        <v>715</v>
      </c>
      <c r="E321">
        <v>23</v>
      </c>
      <c r="F321">
        <v>163</v>
      </c>
      <c r="G321">
        <v>24</v>
      </c>
      <c r="H321">
        <v>0</v>
      </c>
      <c r="I321">
        <v>0</v>
      </c>
    </row>
    <row r="322" spans="1:9" x14ac:dyDescent="0.25">
      <c r="A322">
        <v>320</v>
      </c>
      <c r="B322" t="s">
        <v>383</v>
      </c>
      <c r="C322" t="str">
        <f>VLOOKUP(B322,'Country List'!$I:$J,2,FALSE)</f>
        <v>Netherlands</v>
      </c>
      <c r="D322" t="s">
        <v>716</v>
      </c>
      <c r="E322">
        <v>20</v>
      </c>
      <c r="F322">
        <v>159</v>
      </c>
      <c r="G322">
        <v>20</v>
      </c>
      <c r="H322">
        <v>4</v>
      </c>
      <c r="I322">
        <v>0</v>
      </c>
    </row>
    <row r="323" spans="1:9" x14ac:dyDescent="0.25">
      <c r="A323">
        <v>321</v>
      </c>
      <c r="B323" t="s">
        <v>383</v>
      </c>
      <c r="C323" t="str">
        <f>VLOOKUP(B323,'Country List'!$I:$J,2,FALSE)</f>
        <v>Netherlands</v>
      </c>
      <c r="D323" t="s">
        <v>717</v>
      </c>
      <c r="E323">
        <v>31</v>
      </c>
      <c r="F323">
        <v>158</v>
      </c>
      <c r="G323">
        <v>4</v>
      </c>
      <c r="H323">
        <v>0</v>
      </c>
      <c r="I323">
        <v>0</v>
      </c>
    </row>
    <row r="324" spans="1:9" x14ac:dyDescent="0.25">
      <c r="A324">
        <v>322</v>
      </c>
      <c r="B324" t="s">
        <v>393</v>
      </c>
      <c r="C324" t="str">
        <f>VLOOKUP(B324,'Country List'!$I:$J,2,FALSE)</f>
        <v>Australia</v>
      </c>
      <c r="D324" t="s">
        <v>718</v>
      </c>
      <c r="E324">
        <v>25</v>
      </c>
      <c r="F324">
        <v>157</v>
      </c>
      <c r="G324">
        <v>28</v>
      </c>
      <c r="H324">
        <v>23</v>
      </c>
      <c r="I324">
        <v>4</v>
      </c>
    </row>
    <row r="325" spans="1:9" x14ac:dyDescent="0.25">
      <c r="A325">
        <v>323</v>
      </c>
      <c r="B325" t="s">
        <v>588</v>
      </c>
      <c r="C325" t="str">
        <f>VLOOKUP(B325,'Country List'!$I:$J,2,FALSE)</f>
        <v>Peru</v>
      </c>
      <c r="D325" t="s">
        <v>719</v>
      </c>
      <c r="E325">
        <v>24</v>
      </c>
      <c r="F325">
        <v>155</v>
      </c>
      <c r="G325">
        <v>31</v>
      </c>
      <c r="H325">
        <v>10</v>
      </c>
      <c r="I325">
        <v>3</v>
      </c>
    </row>
    <row r="326" spans="1:9" x14ac:dyDescent="0.25">
      <c r="A326">
        <v>324</v>
      </c>
      <c r="B326" t="s">
        <v>470</v>
      </c>
      <c r="C326" t="str">
        <f>VLOOKUP(B326,'Country List'!$I:$J,2,FALSE)</f>
        <v>Czech Republic</v>
      </c>
      <c r="D326" t="s">
        <v>720</v>
      </c>
      <c r="E326">
        <v>19</v>
      </c>
      <c r="F326">
        <v>154</v>
      </c>
      <c r="G326">
        <v>10</v>
      </c>
      <c r="H326">
        <v>2</v>
      </c>
      <c r="I326">
        <v>0</v>
      </c>
    </row>
    <row r="327" spans="1:9" x14ac:dyDescent="0.25">
      <c r="A327">
        <v>325</v>
      </c>
      <c r="B327" t="s">
        <v>158</v>
      </c>
      <c r="C327" t="str">
        <f>VLOOKUP(B327,'Country List'!$I:$J,2,FALSE)</f>
        <v>United States</v>
      </c>
      <c r="D327" t="s">
        <v>149</v>
      </c>
      <c r="E327">
        <v>27</v>
      </c>
      <c r="F327">
        <v>153</v>
      </c>
      <c r="G327">
        <v>6</v>
      </c>
      <c r="H327">
        <v>0</v>
      </c>
      <c r="I327">
        <v>0</v>
      </c>
    </row>
    <row r="328" spans="1:9" x14ac:dyDescent="0.25">
      <c r="A328">
        <v>326</v>
      </c>
      <c r="B328" t="s">
        <v>452</v>
      </c>
      <c r="C328" t="str">
        <f>VLOOKUP(B328,'Country List'!$I:$J,2,FALSE)</f>
        <v>Russia</v>
      </c>
      <c r="D328" t="s">
        <v>721</v>
      </c>
      <c r="E328">
        <v>22</v>
      </c>
      <c r="F328">
        <v>153</v>
      </c>
      <c r="G328">
        <v>14</v>
      </c>
      <c r="H328">
        <v>0</v>
      </c>
      <c r="I328">
        <v>0</v>
      </c>
    </row>
    <row r="329" spans="1:9" x14ac:dyDescent="0.25">
      <c r="A329">
        <v>327</v>
      </c>
      <c r="B329" t="s">
        <v>625</v>
      </c>
      <c r="C329" t="str">
        <f>VLOOKUP(B329,'Country List'!$I:$J,2,FALSE)</f>
        <v>Zimbabwe</v>
      </c>
      <c r="D329" t="s">
        <v>722</v>
      </c>
      <c r="E329">
        <v>23</v>
      </c>
      <c r="F329">
        <v>153</v>
      </c>
      <c r="G329">
        <v>33</v>
      </c>
      <c r="H329">
        <v>0</v>
      </c>
      <c r="I329">
        <v>0</v>
      </c>
    </row>
    <row r="330" spans="1:9" x14ac:dyDescent="0.25">
      <c r="A330">
        <v>328</v>
      </c>
      <c r="B330" t="s">
        <v>723</v>
      </c>
      <c r="C330" t="str">
        <f>VLOOKUP(B330,'Country List'!$I:$J,2,FALSE)</f>
        <v>Uzbekistan</v>
      </c>
      <c r="D330" t="s">
        <v>724</v>
      </c>
      <c r="E330">
        <v>33</v>
      </c>
      <c r="F330">
        <v>152</v>
      </c>
      <c r="G330">
        <v>8</v>
      </c>
      <c r="H330">
        <v>0</v>
      </c>
      <c r="I330">
        <v>0</v>
      </c>
    </row>
    <row r="331" spans="1:9" x14ac:dyDescent="0.25">
      <c r="A331">
        <v>329</v>
      </c>
      <c r="B331" t="s">
        <v>382</v>
      </c>
      <c r="C331" t="str">
        <f>VLOOKUP(B331,'Country List'!$I:$J,2,FALSE)</f>
        <v>Spain</v>
      </c>
      <c r="D331" t="s">
        <v>725</v>
      </c>
      <c r="E331">
        <v>24</v>
      </c>
      <c r="F331">
        <v>152</v>
      </c>
      <c r="G331">
        <v>9</v>
      </c>
      <c r="H331">
        <v>0</v>
      </c>
      <c r="I331">
        <v>0</v>
      </c>
    </row>
    <row r="332" spans="1:9" x14ac:dyDescent="0.25">
      <c r="A332">
        <v>330</v>
      </c>
      <c r="B332" t="s">
        <v>383</v>
      </c>
      <c r="C332" t="str">
        <f>VLOOKUP(B332,'Country List'!$I:$J,2,FALSE)</f>
        <v>Netherlands</v>
      </c>
      <c r="D332" t="s">
        <v>726</v>
      </c>
      <c r="E332">
        <v>24</v>
      </c>
      <c r="F332">
        <v>152</v>
      </c>
      <c r="G332">
        <v>10</v>
      </c>
      <c r="H332">
        <v>0</v>
      </c>
      <c r="I332">
        <v>0</v>
      </c>
    </row>
    <row r="333" spans="1:9" x14ac:dyDescent="0.25">
      <c r="A333">
        <v>331</v>
      </c>
      <c r="B333" t="s">
        <v>383</v>
      </c>
      <c r="C333" t="str">
        <f>VLOOKUP(B333,'Country List'!$I:$J,2,FALSE)</f>
        <v>Netherlands</v>
      </c>
      <c r="D333" t="s">
        <v>727</v>
      </c>
      <c r="E333">
        <v>23</v>
      </c>
      <c r="F333">
        <v>150</v>
      </c>
      <c r="G333">
        <v>7</v>
      </c>
      <c r="H333">
        <v>0</v>
      </c>
      <c r="I333">
        <v>0</v>
      </c>
    </row>
    <row r="334" spans="1:9" x14ac:dyDescent="0.25">
      <c r="A334">
        <v>332</v>
      </c>
      <c r="B334" t="s">
        <v>511</v>
      </c>
      <c r="C334" t="str">
        <f>VLOOKUP(B334,'Country List'!$I:$J,2,FALSE)</f>
        <v>China</v>
      </c>
      <c r="D334" t="s">
        <v>728</v>
      </c>
      <c r="E334">
        <v>24</v>
      </c>
      <c r="F334">
        <v>150</v>
      </c>
      <c r="G334">
        <v>15</v>
      </c>
      <c r="H334">
        <v>0</v>
      </c>
      <c r="I334">
        <v>0</v>
      </c>
    </row>
    <row r="335" spans="1:9" x14ac:dyDescent="0.25">
      <c r="A335">
        <v>333</v>
      </c>
      <c r="B335" t="s">
        <v>393</v>
      </c>
      <c r="C335" t="str">
        <f>VLOOKUP(B335,'Country List'!$I:$J,2,FALSE)</f>
        <v>Australia</v>
      </c>
      <c r="D335" t="s">
        <v>729</v>
      </c>
      <c r="E335">
        <v>26</v>
      </c>
      <c r="F335">
        <v>150</v>
      </c>
      <c r="G335">
        <v>18</v>
      </c>
      <c r="H335">
        <v>23</v>
      </c>
      <c r="I335">
        <v>0</v>
      </c>
    </row>
    <row r="336" spans="1:9" x14ac:dyDescent="0.25">
      <c r="A336">
        <v>334</v>
      </c>
      <c r="B336" t="s">
        <v>369</v>
      </c>
      <c r="C336" t="str">
        <f>VLOOKUP(B336,'Country List'!$I:$J,2,FALSE)</f>
        <v>Poland</v>
      </c>
      <c r="D336" t="s">
        <v>730</v>
      </c>
      <c r="E336">
        <v>21</v>
      </c>
      <c r="F336">
        <v>150</v>
      </c>
      <c r="G336">
        <v>22</v>
      </c>
      <c r="H336">
        <v>2</v>
      </c>
      <c r="I336">
        <v>0</v>
      </c>
    </row>
    <row r="337" spans="1:9" x14ac:dyDescent="0.25">
      <c r="A337">
        <v>335</v>
      </c>
      <c r="B337" t="s">
        <v>519</v>
      </c>
      <c r="C337" t="str">
        <f>VLOOKUP(B337,'Country List'!$I:$J,2,FALSE)</f>
        <v>Switzerland</v>
      </c>
      <c r="D337" t="s">
        <v>731</v>
      </c>
      <c r="E337">
        <v>20</v>
      </c>
      <c r="F337">
        <v>149</v>
      </c>
      <c r="G337">
        <v>21</v>
      </c>
      <c r="H337">
        <v>10</v>
      </c>
      <c r="I337">
        <v>0</v>
      </c>
    </row>
    <row r="338" spans="1:9" x14ac:dyDescent="0.25">
      <c r="A338">
        <v>336</v>
      </c>
      <c r="B338" t="s">
        <v>158</v>
      </c>
      <c r="C338" t="str">
        <f>VLOOKUP(B338,'Country List'!$I:$J,2,FALSE)</f>
        <v>United States</v>
      </c>
      <c r="D338" t="s">
        <v>732</v>
      </c>
      <c r="E338">
        <v>23</v>
      </c>
      <c r="F338">
        <v>148</v>
      </c>
      <c r="G338">
        <v>29</v>
      </c>
      <c r="H338">
        <v>0</v>
      </c>
      <c r="I338">
        <v>0</v>
      </c>
    </row>
    <row r="339" spans="1:9" x14ac:dyDescent="0.25">
      <c r="A339">
        <v>337</v>
      </c>
      <c r="B339" t="s">
        <v>588</v>
      </c>
      <c r="C339" t="str">
        <f>VLOOKUP(B339,'Country List'!$I:$J,2,FALSE)</f>
        <v>Peru</v>
      </c>
      <c r="D339" t="s">
        <v>733</v>
      </c>
      <c r="E339">
        <v>25</v>
      </c>
      <c r="F339">
        <v>147</v>
      </c>
      <c r="G339">
        <v>30</v>
      </c>
      <c r="H339">
        <v>10</v>
      </c>
      <c r="I339">
        <v>4</v>
      </c>
    </row>
    <row r="340" spans="1:9" x14ac:dyDescent="0.25">
      <c r="A340">
        <v>338</v>
      </c>
      <c r="B340" t="s">
        <v>382</v>
      </c>
      <c r="C340" t="str">
        <f>VLOOKUP(B340,'Country List'!$I:$J,2,FALSE)</f>
        <v>Spain</v>
      </c>
      <c r="D340" t="s">
        <v>734</v>
      </c>
      <c r="E340">
        <v>28</v>
      </c>
      <c r="F340">
        <v>144</v>
      </c>
      <c r="G340">
        <v>14</v>
      </c>
      <c r="H340">
        <v>0</v>
      </c>
      <c r="I340">
        <v>0</v>
      </c>
    </row>
    <row r="341" spans="1:9" x14ac:dyDescent="0.25">
      <c r="A341">
        <v>339</v>
      </c>
      <c r="B341" t="s">
        <v>511</v>
      </c>
      <c r="C341" t="str">
        <f>VLOOKUP(B341,'Country List'!$I:$J,2,FALSE)</f>
        <v>China</v>
      </c>
      <c r="D341" t="s">
        <v>735</v>
      </c>
      <c r="E341">
        <v>30</v>
      </c>
      <c r="F341">
        <v>143</v>
      </c>
      <c r="G341">
        <v>7</v>
      </c>
      <c r="H341">
        <v>0</v>
      </c>
      <c r="I341">
        <v>0</v>
      </c>
    </row>
    <row r="342" spans="1:9" x14ac:dyDescent="0.25">
      <c r="A342">
        <v>340</v>
      </c>
      <c r="B342" t="s">
        <v>425</v>
      </c>
      <c r="C342" t="str">
        <f>VLOOKUP(B342,'Country List'!$I:$J,2,FALSE)</f>
        <v>Japan</v>
      </c>
      <c r="D342" t="s">
        <v>736</v>
      </c>
      <c r="E342">
        <v>26</v>
      </c>
      <c r="F342">
        <v>143</v>
      </c>
      <c r="G342">
        <v>15</v>
      </c>
      <c r="H342">
        <v>10</v>
      </c>
      <c r="I342">
        <v>0</v>
      </c>
    </row>
    <row r="343" spans="1:9" x14ac:dyDescent="0.25">
      <c r="A343">
        <v>341</v>
      </c>
      <c r="B343" t="s">
        <v>477</v>
      </c>
      <c r="C343" t="str">
        <f>VLOOKUP(B343,'Country List'!$I:$J,2,FALSE)</f>
        <v>Chinese Taipei[6]</v>
      </c>
      <c r="D343" t="s">
        <v>737</v>
      </c>
      <c r="E343">
        <v>20</v>
      </c>
      <c r="F343">
        <v>143</v>
      </c>
      <c r="G343">
        <v>24</v>
      </c>
      <c r="H343">
        <v>0</v>
      </c>
      <c r="I343">
        <v>0</v>
      </c>
    </row>
    <row r="344" spans="1:9" x14ac:dyDescent="0.25">
      <c r="A344">
        <v>342</v>
      </c>
      <c r="B344" t="s">
        <v>452</v>
      </c>
      <c r="C344" t="str">
        <f>VLOOKUP(B344,'Country List'!$I:$J,2,FALSE)</f>
        <v>Russia</v>
      </c>
      <c r="D344" t="s">
        <v>738</v>
      </c>
      <c r="E344">
        <v>23</v>
      </c>
      <c r="F344">
        <v>141</v>
      </c>
      <c r="G344">
        <v>14</v>
      </c>
      <c r="H344">
        <v>0</v>
      </c>
      <c r="I344">
        <v>0</v>
      </c>
    </row>
    <row r="345" spans="1:9" x14ac:dyDescent="0.25">
      <c r="A345">
        <v>343</v>
      </c>
      <c r="B345" t="s">
        <v>387</v>
      </c>
      <c r="C345" t="str">
        <f>VLOOKUP(B345,'Country List'!$I:$J,2,FALSE)</f>
        <v>Austria</v>
      </c>
      <c r="D345" t="s">
        <v>739</v>
      </c>
      <c r="E345">
        <v>24</v>
      </c>
      <c r="F345">
        <v>141</v>
      </c>
      <c r="G345">
        <v>29</v>
      </c>
      <c r="H345">
        <v>10</v>
      </c>
      <c r="I345">
        <v>3</v>
      </c>
    </row>
    <row r="346" spans="1:9" x14ac:dyDescent="0.25">
      <c r="A346">
        <v>344</v>
      </c>
      <c r="B346" t="s">
        <v>437</v>
      </c>
      <c r="C346" t="str">
        <f>VLOOKUP(B346,'Country List'!$I:$J,2,FALSE)</f>
        <v>Kazakhstan</v>
      </c>
      <c r="D346" t="s">
        <v>740</v>
      </c>
      <c r="E346">
        <v>21</v>
      </c>
      <c r="F346">
        <v>141</v>
      </c>
      <c r="G346">
        <v>34</v>
      </c>
      <c r="H346">
        <v>0</v>
      </c>
      <c r="I346">
        <v>0</v>
      </c>
    </row>
    <row r="347" spans="1:9" x14ac:dyDescent="0.25">
      <c r="A347" t="s">
        <v>741</v>
      </c>
      <c r="B347" t="s">
        <v>158</v>
      </c>
      <c r="C347" t="str">
        <f>VLOOKUP(B347,'Country List'!$I:$J,2,FALSE)</f>
        <v>United States</v>
      </c>
      <c r="D347" t="s">
        <v>742</v>
      </c>
      <c r="E347">
        <v>24</v>
      </c>
      <c r="F347">
        <v>135</v>
      </c>
      <c r="G347">
        <v>8</v>
      </c>
      <c r="H347">
        <v>90</v>
      </c>
      <c r="I347">
        <v>0</v>
      </c>
    </row>
    <row r="348" spans="1:9" x14ac:dyDescent="0.25">
      <c r="A348" t="s">
        <v>741</v>
      </c>
      <c r="B348" t="s">
        <v>366</v>
      </c>
      <c r="C348" t="str">
        <f>VLOOKUP(B348,'Country List'!$I:$J,2,FALSE)</f>
        <v>France</v>
      </c>
      <c r="D348" t="s">
        <v>743</v>
      </c>
      <c r="E348">
        <v>35</v>
      </c>
      <c r="F348">
        <v>135</v>
      </c>
      <c r="G348">
        <v>8</v>
      </c>
      <c r="H348">
        <v>0</v>
      </c>
      <c r="I348">
        <v>0</v>
      </c>
    </row>
    <row r="349" spans="1:9" x14ac:dyDescent="0.25">
      <c r="A349">
        <v>347</v>
      </c>
      <c r="B349" t="s">
        <v>744</v>
      </c>
      <c r="C349" t="str">
        <f>VLOOKUP(B349,'Country List'!$I:$J,2,FALSE)</f>
        <v>Hungary</v>
      </c>
      <c r="D349" t="s">
        <v>745</v>
      </c>
      <c r="E349">
        <v>28</v>
      </c>
      <c r="F349">
        <v>135</v>
      </c>
      <c r="G349">
        <v>10</v>
      </c>
      <c r="H349">
        <v>0</v>
      </c>
      <c r="I349">
        <v>0</v>
      </c>
    </row>
    <row r="350" spans="1:9" x14ac:dyDescent="0.25">
      <c r="A350">
        <v>348</v>
      </c>
      <c r="B350" t="s">
        <v>382</v>
      </c>
      <c r="C350" t="str">
        <f>VLOOKUP(B350,'Country List'!$I:$J,2,FALSE)</f>
        <v>Spain</v>
      </c>
      <c r="D350" t="s">
        <v>746</v>
      </c>
      <c r="E350">
        <v>24</v>
      </c>
      <c r="F350">
        <v>134</v>
      </c>
      <c r="G350">
        <v>26</v>
      </c>
      <c r="H350">
        <v>0</v>
      </c>
      <c r="I350">
        <v>0</v>
      </c>
    </row>
    <row r="351" spans="1:9" x14ac:dyDescent="0.25">
      <c r="A351">
        <v>349</v>
      </c>
      <c r="B351" t="s">
        <v>747</v>
      </c>
      <c r="C351" t="str">
        <f>VLOOKUP(B351,'Country List'!$I:$J,2,FALSE)</f>
        <v>Ireland</v>
      </c>
      <c r="D351" t="s">
        <v>748</v>
      </c>
      <c r="E351">
        <v>27</v>
      </c>
      <c r="F351">
        <v>134</v>
      </c>
      <c r="G351">
        <v>34</v>
      </c>
      <c r="H351">
        <v>0</v>
      </c>
      <c r="I351">
        <v>0</v>
      </c>
    </row>
    <row r="352" spans="1:9" x14ac:dyDescent="0.25">
      <c r="A352">
        <v>350</v>
      </c>
      <c r="B352" t="s">
        <v>749</v>
      </c>
      <c r="C352" t="str">
        <f>VLOOKUP(B352,'Country List'!$I:$J,2,FALSE)</f>
        <v>Dominican Republic</v>
      </c>
      <c r="D352" t="s">
        <v>750</v>
      </c>
      <c r="E352">
        <v>26</v>
      </c>
      <c r="F352">
        <v>133</v>
      </c>
      <c r="G352">
        <v>13</v>
      </c>
      <c r="H352">
        <v>0</v>
      </c>
      <c r="I352">
        <v>0</v>
      </c>
    </row>
    <row r="353" spans="1:9" x14ac:dyDescent="0.25">
      <c r="A353">
        <v>351</v>
      </c>
      <c r="B353" t="s">
        <v>588</v>
      </c>
      <c r="C353" t="str">
        <f>VLOOKUP(B353,'Country List'!$I:$J,2,FALSE)</f>
        <v>Peru</v>
      </c>
      <c r="D353" t="s">
        <v>751</v>
      </c>
      <c r="E353">
        <v>24</v>
      </c>
      <c r="F353">
        <v>133</v>
      </c>
      <c r="G353">
        <v>15</v>
      </c>
      <c r="H353">
        <v>0</v>
      </c>
      <c r="I353">
        <v>0</v>
      </c>
    </row>
    <row r="354" spans="1:9" x14ac:dyDescent="0.25">
      <c r="A354">
        <v>352</v>
      </c>
      <c r="B354" t="s">
        <v>588</v>
      </c>
      <c r="C354" t="str">
        <f>VLOOKUP(B354,'Country List'!$I:$J,2,FALSE)</f>
        <v>Peru</v>
      </c>
      <c r="D354" t="s">
        <v>752</v>
      </c>
      <c r="E354">
        <v>23</v>
      </c>
      <c r="F354">
        <v>132</v>
      </c>
      <c r="G354">
        <v>17</v>
      </c>
      <c r="H354">
        <v>0</v>
      </c>
      <c r="I354">
        <v>0</v>
      </c>
    </row>
    <row r="355" spans="1:9" x14ac:dyDescent="0.25">
      <c r="A355">
        <v>353</v>
      </c>
      <c r="B355" t="s">
        <v>367</v>
      </c>
      <c r="C355" t="str">
        <f>VLOOKUP(B355,'Country List'!$I:$J,2,FALSE)</f>
        <v>Argentina</v>
      </c>
      <c r="D355" t="s">
        <v>753</v>
      </c>
      <c r="E355">
        <v>20</v>
      </c>
      <c r="F355">
        <v>132</v>
      </c>
      <c r="G355">
        <v>25</v>
      </c>
      <c r="H355">
        <v>2</v>
      </c>
      <c r="I355">
        <v>0</v>
      </c>
    </row>
    <row r="356" spans="1:9" x14ac:dyDescent="0.25">
      <c r="A356">
        <v>354</v>
      </c>
      <c r="B356" t="s">
        <v>524</v>
      </c>
      <c r="C356" t="str">
        <f>VLOOKUP(B356,'Country List'!$I:$J,2,FALSE)</f>
        <v>Moldova</v>
      </c>
      <c r="D356" t="s">
        <v>754</v>
      </c>
      <c r="E356">
        <v>24</v>
      </c>
      <c r="F356">
        <v>132</v>
      </c>
      <c r="G356">
        <v>31</v>
      </c>
      <c r="H356">
        <v>0</v>
      </c>
      <c r="I356">
        <v>0</v>
      </c>
    </row>
    <row r="357" spans="1:9" x14ac:dyDescent="0.25">
      <c r="A357">
        <v>355</v>
      </c>
      <c r="B357" t="s">
        <v>367</v>
      </c>
      <c r="C357" t="str">
        <f>VLOOKUP(B357,'Country List'!$I:$J,2,FALSE)</f>
        <v>Argentina</v>
      </c>
      <c r="D357" t="s">
        <v>755</v>
      </c>
      <c r="E357">
        <v>25</v>
      </c>
      <c r="F357">
        <v>132</v>
      </c>
      <c r="G357">
        <v>31</v>
      </c>
      <c r="H357">
        <v>0</v>
      </c>
      <c r="I357">
        <v>0</v>
      </c>
    </row>
    <row r="358" spans="1:9" x14ac:dyDescent="0.25">
      <c r="A358">
        <v>356</v>
      </c>
      <c r="B358" t="s">
        <v>694</v>
      </c>
      <c r="C358" t="str">
        <f>VLOOKUP(B358,'Country List'!$I:$J,2,FALSE)</f>
        <v>Lithuania</v>
      </c>
      <c r="D358" t="s">
        <v>756</v>
      </c>
      <c r="E358">
        <v>28</v>
      </c>
      <c r="F358">
        <v>131</v>
      </c>
      <c r="G358">
        <v>10</v>
      </c>
      <c r="H358">
        <v>0</v>
      </c>
      <c r="I358">
        <v>0</v>
      </c>
    </row>
    <row r="359" spans="1:9" x14ac:dyDescent="0.25">
      <c r="A359">
        <v>357</v>
      </c>
      <c r="B359" t="s">
        <v>385</v>
      </c>
      <c r="C359" t="str">
        <f>VLOOKUP(B359,'Country List'!$I:$J,2,FALSE)</f>
        <v>Romania</v>
      </c>
      <c r="D359" t="s">
        <v>757</v>
      </c>
      <c r="E359">
        <v>26</v>
      </c>
      <c r="F359">
        <v>131</v>
      </c>
      <c r="G359">
        <v>18</v>
      </c>
      <c r="H359">
        <v>0</v>
      </c>
      <c r="I359">
        <v>0</v>
      </c>
    </row>
    <row r="360" spans="1:9" x14ac:dyDescent="0.25">
      <c r="A360">
        <v>358</v>
      </c>
      <c r="B360" t="s">
        <v>470</v>
      </c>
      <c r="C360" t="str">
        <f>VLOOKUP(B360,'Country List'!$I:$J,2,FALSE)</f>
        <v>Czech Republic</v>
      </c>
      <c r="D360" t="s">
        <v>758</v>
      </c>
      <c r="E360">
        <v>21</v>
      </c>
      <c r="F360">
        <v>131</v>
      </c>
      <c r="G360">
        <v>26</v>
      </c>
      <c r="H360">
        <v>4</v>
      </c>
      <c r="I360">
        <v>0</v>
      </c>
    </row>
    <row r="361" spans="1:9" x14ac:dyDescent="0.25">
      <c r="A361">
        <v>359</v>
      </c>
      <c r="B361" t="s">
        <v>452</v>
      </c>
      <c r="C361" t="str">
        <f>VLOOKUP(B361,'Country List'!$I:$J,2,FALSE)</f>
        <v>Russia</v>
      </c>
      <c r="D361" t="s">
        <v>759</v>
      </c>
      <c r="E361">
        <v>21</v>
      </c>
      <c r="F361">
        <v>130</v>
      </c>
      <c r="G361">
        <v>18</v>
      </c>
      <c r="H361">
        <v>3</v>
      </c>
      <c r="I361">
        <v>0</v>
      </c>
    </row>
    <row r="362" spans="1:9" x14ac:dyDescent="0.25">
      <c r="A362">
        <v>360</v>
      </c>
      <c r="B362" t="s">
        <v>393</v>
      </c>
      <c r="C362" t="str">
        <f>VLOOKUP(B362,'Country List'!$I:$J,2,FALSE)</f>
        <v>Australia</v>
      </c>
      <c r="D362" t="s">
        <v>760</v>
      </c>
      <c r="E362">
        <v>38</v>
      </c>
      <c r="F362">
        <v>128</v>
      </c>
      <c r="G362">
        <v>16</v>
      </c>
      <c r="H362">
        <v>0</v>
      </c>
      <c r="I362">
        <v>0</v>
      </c>
    </row>
    <row r="363" spans="1:9" x14ac:dyDescent="0.25">
      <c r="A363">
        <v>361</v>
      </c>
      <c r="B363" t="s">
        <v>369</v>
      </c>
      <c r="C363" t="str">
        <f>VLOOKUP(B363,'Country List'!$I:$J,2,FALSE)</f>
        <v>Poland</v>
      </c>
      <c r="D363" t="s">
        <v>761</v>
      </c>
      <c r="E363">
        <v>32</v>
      </c>
      <c r="F363">
        <v>127</v>
      </c>
      <c r="G363">
        <v>9</v>
      </c>
      <c r="H363">
        <v>4</v>
      </c>
      <c r="I363">
        <v>0</v>
      </c>
    </row>
    <row r="364" spans="1:9" x14ac:dyDescent="0.25">
      <c r="A364">
        <v>362</v>
      </c>
      <c r="B364" t="s">
        <v>382</v>
      </c>
      <c r="C364" t="str">
        <f>VLOOKUP(B364,'Country List'!$I:$J,2,FALSE)</f>
        <v>Spain</v>
      </c>
      <c r="D364" t="s">
        <v>762</v>
      </c>
      <c r="E364">
        <v>30</v>
      </c>
      <c r="F364">
        <v>127</v>
      </c>
      <c r="G364">
        <v>11</v>
      </c>
      <c r="H364">
        <v>0</v>
      </c>
      <c r="I364">
        <v>0</v>
      </c>
    </row>
    <row r="365" spans="1:9" x14ac:dyDescent="0.25">
      <c r="A365">
        <v>363</v>
      </c>
      <c r="B365" t="s">
        <v>380</v>
      </c>
      <c r="C365" t="str">
        <f>VLOOKUP(B365,'Country List'!$I:$J,2,FALSE)</f>
        <v>Germany</v>
      </c>
      <c r="D365" t="s">
        <v>763</v>
      </c>
      <c r="E365">
        <v>27</v>
      </c>
      <c r="F365">
        <v>127</v>
      </c>
      <c r="G365">
        <v>24</v>
      </c>
      <c r="H365">
        <v>0</v>
      </c>
      <c r="I365">
        <v>0</v>
      </c>
    </row>
    <row r="366" spans="1:9" x14ac:dyDescent="0.25">
      <c r="A366">
        <v>364</v>
      </c>
      <c r="B366" t="s">
        <v>452</v>
      </c>
      <c r="C366" t="str">
        <f>VLOOKUP(B366,'Country List'!$I:$J,2,FALSE)</f>
        <v>Russia</v>
      </c>
      <c r="D366" t="s">
        <v>764</v>
      </c>
      <c r="E366">
        <v>28</v>
      </c>
      <c r="F366">
        <v>126</v>
      </c>
      <c r="G366">
        <v>26</v>
      </c>
      <c r="H366">
        <v>0</v>
      </c>
      <c r="I366">
        <v>0</v>
      </c>
    </row>
    <row r="367" spans="1:9" x14ac:dyDescent="0.25">
      <c r="A367">
        <v>365</v>
      </c>
      <c r="B367" t="s">
        <v>373</v>
      </c>
      <c r="C367" t="str">
        <f>VLOOKUP(B367,'Country List'!$I:$J,2,FALSE)</f>
        <v>Slovakia</v>
      </c>
      <c r="D367" t="s">
        <v>765</v>
      </c>
      <c r="E367">
        <v>30</v>
      </c>
      <c r="F367">
        <v>124</v>
      </c>
      <c r="G367">
        <v>5</v>
      </c>
      <c r="H367">
        <v>0</v>
      </c>
      <c r="I367">
        <v>0</v>
      </c>
    </row>
    <row r="368" spans="1:9" x14ac:dyDescent="0.25">
      <c r="A368">
        <v>366</v>
      </c>
      <c r="B368" t="s">
        <v>444</v>
      </c>
      <c r="C368" t="str">
        <f>VLOOKUP(B368,'Country List'!$I:$J,2,FALSE)</f>
        <v>Italy</v>
      </c>
      <c r="D368" t="s">
        <v>766</v>
      </c>
      <c r="E368">
        <v>28</v>
      </c>
      <c r="F368">
        <v>123</v>
      </c>
      <c r="G368">
        <v>10</v>
      </c>
      <c r="H368">
        <v>0</v>
      </c>
      <c r="I368">
        <v>0</v>
      </c>
    </row>
    <row r="369" spans="1:9" x14ac:dyDescent="0.25">
      <c r="A369">
        <v>367</v>
      </c>
      <c r="B369" t="s">
        <v>434</v>
      </c>
      <c r="C369" t="str">
        <f>VLOOKUP(B369,'Country List'!$I:$J,2,FALSE)</f>
        <v>Portugal</v>
      </c>
      <c r="D369" t="s">
        <v>767</v>
      </c>
      <c r="E369">
        <v>26</v>
      </c>
      <c r="F369">
        <v>123</v>
      </c>
      <c r="G369">
        <v>18</v>
      </c>
      <c r="H369">
        <v>0</v>
      </c>
      <c r="I369">
        <v>0</v>
      </c>
    </row>
    <row r="370" spans="1:9" x14ac:dyDescent="0.25">
      <c r="A370">
        <v>368</v>
      </c>
      <c r="B370" t="s">
        <v>475</v>
      </c>
      <c r="C370" t="str">
        <f>VLOOKUP(B370,'Country List'!$I:$J,2,FALSE)</f>
        <v>Ukraine</v>
      </c>
      <c r="D370" t="s">
        <v>768</v>
      </c>
      <c r="E370">
        <v>24</v>
      </c>
      <c r="F370">
        <v>123</v>
      </c>
      <c r="G370">
        <v>25</v>
      </c>
      <c r="H370">
        <v>0</v>
      </c>
      <c r="I370">
        <v>0</v>
      </c>
    </row>
    <row r="371" spans="1:9" x14ac:dyDescent="0.25">
      <c r="A371">
        <v>369</v>
      </c>
      <c r="B371" t="s">
        <v>457</v>
      </c>
      <c r="C371" t="str">
        <f>VLOOKUP(B371,'Country List'!$I:$J,2,FALSE)</f>
        <v>Sweden</v>
      </c>
      <c r="D371" t="s">
        <v>769</v>
      </c>
      <c r="E371">
        <v>23</v>
      </c>
      <c r="F371">
        <v>123</v>
      </c>
      <c r="G371">
        <v>26</v>
      </c>
      <c r="H371">
        <v>0</v>
      </c>
      <c r="I371">
        <v>0</v>
      </c>
    </row>
    <row r="372" spans="1:9" x14ac:dyDescent="0.25">
      <c r="A372">
        <v>370</v>
      </c>
      <c r="B372" t="s">
        <v>450</v>
      </c>
      <c r="C372" t="str">
        <f>VLOOKUP(B372,'Country List'!$I:$J,2,FALSE)</f>
        <v>Belarus</v>
      </c>
      <c r="D372" t="s">
        <v>770</v>
      </c>
      <c r="E372">
        <v>24</v>
      </c>
      <c r="F372">
        <v>122</v>
      </c>
      <c r="G372">
        <v>18</v>
      </c>
      <c r="H372">
        <v>0</v>
      </c>
      <c r="I372">
        <v>0</v>
      </c>
    </row>
    <row r="373" spans="1:9" x14ac:dyDescent="0.25">
      <c r="A373">
        <v>371</v>
      </c>
      <c r="B373" t="s">
        <v>366</v>
      </c>
      <c r="C373" t="str">
        <f>VLOOKUP(B373,'Country List'!$I:$J,2,FALSE)</f>
        <v>France</v>
      </c>
      <c r="D373" t="s">
        <v>771</v>
      </c>
      <c r="E373">
        <v>21</v>
      </c>
      <c r="F373">
        <v>122</v>
      </c>
      <c r="G373">
        <v>18</v>
      </c>
      <c r="H373">
        <v>2</v>
      </c>
      <c r="I373">
        <v>0</v>
      </c>
    </row>
    <row r="374" spans="1:9" x14ac:dyDescent="0.25">
      <c r="A374">
        <v>372</v>
      </c>
      <c r="B374" t="s">
        <v>470</v>
      </c>
      <c r="C374" t="str">
        <f>VLOOKUP(B374,'Country List'!$I:$J,2,FALSE)</f>
        <v>Czech Republic</v>
      </c>
      <c r="D374" t="s">
        <v>772</v>
      </c>
      <c r="E374">
        <v>22</v>
      </c>
      <c r="F374">
        <v>122</v>
      </c>
      <c r="G374">
        <v>24</v>
      </c>
      <c r="H374">
        <v>4</v>
      </c>
      <c r="I374">
        <v>0</v>
      </c>
    </row>
    <row r="375" spans="1:9" x14ac:dyDescent="0.25">
      <c r="A375">
        <v>373</v>
      </c>
      <c r="B375" t="s">
        <v>371</v>
      </c>
      <c r="C375" t="str">
        <f>VLOOKUP(B375,'Country List'!$I:$J,2,FALSE)</f>
        <v>Great Britain</v>
      </c>
      <c r="D375" t="s">
        <v>773</v>
      </c>
      <c r="E375">
        <v>25</v>
      </c>
      <c r="F375">
        <v>121</v>
      </c>
      <c r="G375">
        <v>23</v>
      </c>
      <c r="H375">
        <v>0</v>
      </c>
      <c r="I375">
        <v>0</v>
      </c>
    </row>
    <row r="376" spans="1:9" x14ac:dyDescent="0.25">
      <c r="A376">
        <v>374</v>
      </c>
      <c r="B376" t="s">
        <v>367</v>
      </c>
      <c r="C376" t="str">
        <f>VLOOKUP(B376,'Country List'!$I:$J,2,FALSE)</f>
        <v>Argentina</v>
      </c>
      <c r="D376" t="s">
        <v>774</v>
      </c>
      <c r="E376">
        <v>20</v>
      </c>
      <c r="F376">
        <v>121</v>
      </c>
      <c r="G376">
        <v>26</v>
      </c>
      <c r="H376">
        <v>0</v>
      </c>
      <c r="I376">
        <v>0</v>
      </c>
    </row>
    <row r="377" spans="1:9" x14ac:dyDescent="0.25">
      <c r="A377">
        <v>375</v>
      </c>
      <c r="B377" t="s">
        <v>382</v>
      </c>
      <c r="C377" t="str">
        <f>VLOOKUP(B377,'Country List'!$I:$J,2,FALSE)</f>
        <v>Spain</v>
      </c>
      <c r="D377" t="s">
        <v>775</v>
      </c>
      <c r="E377">
        <v>26</v>
      </c>
      <c r="F377">
        <v>120</v>
      </c>
      <c r="G377">
        <v>12</v>
      </c>
      <c r="H377">
        <v>20</v>
      </c>
      <c r="I377">
        <v>0</v>
      </c>
    </row>
    <row r="378" spans="1:9" x14ac:dyDescent="0.25">
      <c r="A378">
        <v>376</v>
      </c>
      <c r="B378" t="s">
        <v>382</v>
      </c>
      <c r="C378" t="str">
        <f>VLOOKUP(B378,'Country List'!$I:$J,2,FALSE)</f>
        <v>Spain</v>
      </c>
      <c r="D378" t="s">
        <v>776</v>
      </c>
      <c r="E378">
        <v>28</v>
      </c>
      <c r="F378">
        <v>120</v>
      </c>
      <c r="G378">
        <v>17</v>
      </c>
      <c r="H378">
        <v>0</v>
      </c>
      <c r="I378">
        <v>0</v>
      </c>
    </row>
    <row r="379" spans="1:9" x14ac:dyDescent="0.25">
      <c r="A379">
        <v>377</v>
      </c>
      <c r="B379" t="s">
        <v>444</v>
      </c>
      <c r="C379" t="str">
        <f>VLOOKUP(B379,'Country List'!$I:$J,2,FALSE)</f>
        <v>Italy</v>
      </c>
      <c r="D379" t="s">
        <v>777</v>
      </c>
      <c r="E379">
        <v>22</v>
      </c>
      <c r="F379">
        <v>120</v>
      </c>
      <c r="G379">
        <v>21</v>
      </c>
      <c r="H379">
        <v>0</v>
      </c>
      <c r="I379">
        <v>0</v>
      </c>
    </row>
    <row r="380" spans="1:9" x14ac:dyDescent="0.25">
      <c r="A380">
        <v>378</v>
      </c>
      <c r="B380" t="s">
        <v>367</v>
      </c>
      <c r="C380" t="str">
        <f>VLOOKUP(B380,'Country List'!$I:$J,2,FALSE)</f>
        <v>Argentina</v>
      </c>
      <c r="D380" t="s">
        <v>778</v>
      </c>
      <c r="E380">
        <v>30</v>
      </c>
      <c r="F380">
        <v>120</v>
      </c>
      <c r="G380">
        <v>24</v>
      </c>
      <c r="H380">
        <v>0</v>
      </c>
      <c r="I380">
        <v>0</v>
      </c>
    </row>
    <row r="381" spans="1:9" x14ac:dyDescent="0.25">
      <c r="A381">
        <v>379</v>
      </c>
      <c r="B381" t="s">
        <v>158</v>
      </c>
      <c r="C381" t="str">
        <f>VLOOKUP(B381,'Country List'!$I:$J,2,FALSE)</f>
        <v>United States</v>
      </c>
      <c r="D381" t="s">
        <v>779</v>
      </c>
      <c r="E381">
        <v>25</v>
      </c>
      <c r="F381">
        <v>120</v>
      </c>
      <c r="G381">
        <v>24</v>
      </c>
      <c r="H381">
        <v>0</v>
      </c>
      <c r="I381">
        <v>0</v>
      </c>
    </row>
    <row r="382" spans="1:9" x14ac:dyDescent="0.25">
      <c r="A382">
        <v>380</v>
      </c>
      <c r="B382" t="s">
        <v>380</v>
      </c>
      <c r="C382" t="str">
        <f>VLOOKUP(B382,'Country List'!$I:$J,2,FALSE)</f>
        <v>Germany</v>
      </c>
      <c r="D382" t="s">
        <v>780</v>
      </c>
      <c r="E382">
        <v>25</v>
      </c>
      <c r="F382">
        <v>119</v>
      </c>
      <c r="G382">
        <v>6</v>
      </c>
      <c r="H382">
        <v>0</v>
      </c>
      <c r="I382">
        <v>0</v>
      </c>
    </row>
    <row r="383" spans="1:9" x14ac:dyDescent="0.25">
      <c r="A383">
        <v>381</v>
      </c>
      <c r="B383" t="s">
        <v>383</v>
      </c>
      <c r="C383" t="str">
        <f>VLOOKUP(B383,'Country List'!$I:$J,2,FALSE)</f>
        <v>Netherlands</v>
      </c>
      <c r="D383" t="s">
        <v>781</v>
      </c>
      <c r="E383">
        <v>22</v>
      </c>
      <c r="F383">
        <v>119</v>
      </c>
      <c r="G383">
        <v>25</v>
      </c>
      <c r="H383">
        <v>0</v>
      </c>
      <c r="I383">
        <v>0</v>
      </c>
    </row>
    <row r="384" spans="1:9" x14ac:dyDescent="0.25">
      <c r="A384">
        <v>382</v>
      </c>
      <c r="B384" t="s">
        <v>457</v>
      </c>
      <c r="C384" t="str">
        <f>VLOOKUP(B384,'Country List'!$I:$J,2,FALSE)</f>
        <v>Sweden</v>
      </c>
      <c r="D384" t="s">
        <v>782</v>
      </c>
      <c r="E384">
        <v>23</v>
      </c>
      <c r="F384">
        <v>118</v>
      </c>
      <c r="G384">
        <v>9</v>
      </c>
      <c r="H384">
        <v>0</v>
      </c>
      <c r="I384">
        <v>0</v>
      </c>
    </row>
    <row r="385" spans="1:9" x14ac:dyDescent="0.25">
      <c r="A385">
        <v>383</v>
      </c>
      <c r="B385" t="s">
        <v>158</v>
      </c>
      <c r="C385" t="str">
        <f>VLOOKUP(B385,'Country List'!$I:$J,2,FALSE)</f>
        <v>United States</v>
      </c>
      <c r="D385" t="s">
        <v>783</v>
      </c>
      <c r="E385">
        <v>16</v>
      </c>
      <c r="F385">
        <v>116</v>
      </c>
      <c r="G385">
        <v>6</v>
      </c>
      <c r="H385">
        <v>0</v>
      </c>
      <c r="I385">
        <v>0</v>
      </c>
    </row>
    <row r="386" spans="1:9" x14ac:dyDescent="0.25">
      <c r="A386">
        <v>384</v>
      </c>
      <c r="B386" t="s">
        <v>444</v>
      </c>
      <c r="C386" t="str">
        <f>VLOOKUP(B386,'Country List'!$I:$J,2,FALSE)</f>
        <v>Italy</v>
      </c>
      <c r="D386" t="s">
        <v>784</v>
      </c>
      <c r="E386">
        <v>18</v>
      </c>
      <c r="F386">
        <v>115</v>
      </c>
      <c r="G386">
        <v>5</v>
      </c>
      <c r="H386">
        <v>0</v>
      </c>
      <c r="I386">
        <v>0</v>
      </c>
    </row>
    <row r="387" spans="1:9" x14ac:dyDescent="0.25">
      <c r="A387">
        <v>385</v>
      </c>
      <c r="B387" t="s">
        <v>382</v>
      </c>
      <c r="C387" t="str">
        <f>VLOOKUP(B387,'Country List'!$I:$J,2,FALSE)</f>
        <v>Spain</v>
      </c>
      <c r="D387" t="s">
        <v>785</v>
      </c>
      <c r="E387">
        <v>25</v>
      </c>
      <c r="F387">
        <v>115</v>
      </c>
      <c r="G387">
        <v>17</v>
      </c>
      <c r="H387">
        <v>0</v>
      </c>
      <c r="I387">
        <v>0</v>
      </c>
    </row>
    <row r="388" spans="1:9" x14ac:dyDescent="0.25">
      <c r="A388">
        <v>386</v>
      </c>
      <c r="B388" t="s">
        <v>786</v>
      </c>
      <c r="C388" t="str">
        <f>VLOOKUP(B388,'Country List'!$I:$J,2,FALSE)</f>
        <v>Turkey</v>
      </c>
      <c r="D388" t="s">
        <v>787</v>
      </c>
      <c r="E388">
        <v>23</v>
      </c>
      <c r="F388">
        <v>115</v>
      </c>
      <c r="G388">
        <v>18</v>
      </c>
      <c r="H388">
        <v>4</v>
      </c>
      <c r="I388">
        <v>0</v>
      </c>
    </row>
    <row r="389" spans="1:9" x14ac:dyDescent="0.25">
      <c r="A389">
        <v>387</v>
      </c>
      <c r="B389" t="s">
        <v>452</v>
      </c>
      <c r="C389" t="str">
        <f>VLOOKUP(B389,'Country List'!$I:$J,2,FALSE)</f>
        <v>Russia</v>
      </c>
      <c r="D389" t="s">
        <v>788</v>
      </c>
      <c r="E389">
        <v>26</v>
      </c>
      <c r="F389">
        <v>114</v>
      </c>
      <c r="G389">
        <v>11</v>
      </c>
      <c r="H389">
        <v>0</v>
      </c>
      <c r="I389">
        <v>0</v>
      </c>
    </row>
    <row r="390" spans="1:9" x14ac:dyDescent="0.25">
      <c r="A390">
        <v>388</v>
      </c>
      <c r="B390" t="s">
        <v>749</v>
      </c>
      <c r="C390" t="str">
        <f>VLOOKUP(B390,'Country List'!$I:$J,2,FALSE)</f>
        <v>Dominican Republic</v>
      </c>
      <c r="D390" t="s">
        <v>789</v>
      </c>
      <c r="E390">
        <v>30</v>
      </c>
      <c r="F390">
        <v>114</v>
      </c>
      <c r="G390">
        <v>13</v>
      </c>
      <c r="H390">
        <v>0</v>
      </c>
      <c r="I390">
        <v>0</v>
      </c>
    </row>
    <row r="391" spans="1:9" x14ac:dyDescent="0.25">
      <c r="A391">
        <v>389</v>
      </c>
      <c r="B391" t="s">
        <v>367</v>
      </c>
      <c r="C391" t="str">
        <f>VLOOKUP(B391,'Country List'!$I:$J,2,FALSE)</f>
        <v>Argentina</v>
      </c>
      <c r="D391" t="s">
        <v>790</v>
      </c>
      <c r="E391">
        <v>18</v>
      </c>
      <c r="F391">
        <v>114</v>
      </c>
      <c r="G391">
        <v>22</v>
      </c>
      <c r="H391">
        <v>0</v>
      </c>
      <c r="I391">
        <v>0</v>
      </c>
    </row>
    <row r="392" spans="1:9" x14ac:dyDescent="0.25">
      <c r="A392">
        <v>390</v>
      </c>
      <c r="B392" t="s">
        <v>158</v>
      </c>
      <c r="C392" t="str">
        <f>VLOOKUP(B392,'Country List'!$I:$J,2,FALSE)</f>
        <v>United States</v>
      </c>
      <c r="D392" t="s">
        <v>791</v>
      </c>
      <c r="E392">
        <v>17</v>
      </c>
      <c r="F392">
        <v>112</v>
      </c>
      <c r="G392">
        <v>10</v>
      </c>
      <c r="H392">
        <v>0</v>
      </c>
      <c r="I392">
        <v>0</v>
      </c>
    </row>
    <row r="393" spans="1:9" x14ac:dyDescent="0.25">
      <c r="A393">
        <v>391</v>
      </c>
      <c r="B393" t="s">
        <v>393</v>
      </c>
      <c r="C393" t="str">
        <f>VLOOKUP(B393,'Country List'!$I:$J,2,FALSE)</f>
        <v>Australia</v>
      </c>
      <c r="D393" t="s">
        <v>792</v>
      </c>
      <c r="E393">
        <v>25</v>
      </c>
      <c r="F393">
        <v>112</v>
      </c>
      <c r="G393">
        <v>24</v>
      </c>
      <c r="H393">
        <v>6</v>
      </c>
      <c r="I393">
        <v>0</v>
      </c>
    </row>
    <row r="394" spans="1:9" x14ac:dyDescent="0.25">
      <c r="A394">
        <v>392</v>
      </c>
      <c r="B394" t="s">
        <v>367</v>
      </c>
      <c r="C394" t="str">
        <f>VLOOKUP(B394,'Country List'!$I:$J,2,FALSE)</f>
        <v>Argentina</v>
      </c>
      <c r="D394" t="s">
        <v>793</v>
      </c>
      <c r="E394">
        <v>23</v>
      </c>
      <c r="F394">
        <v>112</v>
      </c>
      <c r="G394">
        <v>31</v>
      </c>
      <c r="H394">
        <v>8</v>
      </c>
      <c r="I394">
        <v>6</v>
      </c>
    </row>
    <row r="395" spans="1:9" x14ac:dyDescent="0.25">
      <c r="A395">
        <v>393</v>
      </c>
      <c r="B395" t="s">
        <v>659</v>
      </c>
      <c r="C395" t="str">
        <f>VLOOKUP(B395,'Country List'!$I:$J,2,FALSE)</f>
        <v>Tunisia</v>
      </c>
      <c r="D395" t="s">
        <v>794</v>
      </c>
      <c r="E395">
        <v>30</v>
      </c>
      <c r="F395">
        <v>112</v>
      </c>
      <c r="G395">
        <v>36</v>
      </c>
      <c r="H395">
        <v>0</v>
      </c>
      <c r="I395">
        <v>0</v>
      </c>
    </row>
    <row r="396" spans="1:9" x14ac:dyDescent="0.25">
      <c r="A396">
        <v>394</v>
      </c>
      <c r="B396" t="s">
        <v>382</v>
      </c>
      <c r="C396" t="str">
        <f>VLOOKUP(B396,'Country List'!$I:$J,2,FALSE)</f>
        <v>Spain</v>
      </c>
      <c r="D396" t="s">
        <v>795</v>
      </c>
      <c r="E396">
        <v>25</v>
      </c>
      <c r="F396">
        <v>111</v>
      </c>
      <c r="G396">
        <v>19</v>
      </c>
      <c r="H396">
        <v>0</v>
      </c>
      <c r="I396">
        <v>0</v>
      </c>
    </row>
    <row r="397" spans="1:9" x14ac:dyDescent="0.25">
      <c r="A397">
        <v>395</v>
      </c>
      <c r="B397" t="s">
        <v>364</v>
      </c>
      <c r="C397" t="str">
        <f>VLOOKUP(B397,'Country List'!$I:$J,2,FALSE)</f>
        <v>Colombia</v>
      </c>
      <c r="D397" t="s">
        <v>796</v>
      </c>
      <c r="E397">
        <v>20</v>
      </c>
      <c r="F397">
        <v>111</v>
      </c>
      <c r="G397">
        <v>19</v>
      </c>
      <c r="H397">
        <v>12</v>
      </c>
      <c r="I397">
        <v>0</v>
      </c>
    </row>
    <row r="398" spans="1:9" x14ac:dyDescent="0.25">
      <c r="A398">
        <v>396</v>
      </c>
      <c r="B398" t="s">
        <v>367</v>
      </c>
      <c r="C398" t="str">
        <f>VLOOKUP(B398,'Country List'!$I:$J,2,FALSE)</f>
        <v>Argentina</v>
      </c>
      <c r="D398" t="s">
        <v>797</v>
      </c>
      <c r="E398">
        <v>24</v>
      </c>
      <c r="F398">
        <v>111</v>
      </c>
      <c r="G398">
        <v>26</v>
      </c>
      <c r="H398">
        <v>0</v>
      </c>
      <c r="I398">
        <v>0</v>
      </c>
    </row>
    <row r="399" spans="1:9" x14ac:dyDescent="0.25">
      <c r="A399">
        <v>397</v>
      </c>
      <c r="B399" t="s">
        <v>393</v>
      </c>
      <c r="C399" t="str">
        <f>VLOOKUP(B399,'Country List'!$I:$J,2,FALSE)</f>
        <v>Australia</v>
      </c>
      <c r="D399" t="s">
        <v>798</v>
      </c>
      <c r="E399">
        <v>26</v>
      </c>
      <c r="F399">
        <v>111</v>
      </c>
      <c r="G399">
        <v>28</v>
      </c>
      <c r="H399">
        <v>15</v>
      </c>
      <c r="I399">
        <v>0</v>
      </c>
    </row>
    <row r="400" spans="1:9" x14ac:dyDescent="0.25">
      <c r="A400">
        <v>398</v>
      </c>
      <c r="B400" t="s">
        <v>799</v>
      </c>
      <c r="C400" t="str">
        <f>VLOOKUP(B400,'Country List'!$I:$J,2,FALSE)</f>
        <v>Slovenia</v>
      </c>
      <c r="D400" t="s">
        <v>800</v>
      </c>
      <c r="E400">
        <v>29</v>
      </c>
      <c r="F400">
        <v>110</v>
      </c>
      <c r="G400">
        <v>9</v>
      </c>
      <c r="H400">
        <v>0</v>
      </c>
      <c r="I400">
        <v>0</v>
      </c>
    </row>
    <row r="401" spans="1:9" x14ac:dyDescent="0.25">
      <c r="A401">
        <v>399</v>
      </c>
      <c r="B401" t="s">
        <v>511</v>
      </c>
      <c r="C401" t="str">
        <f>VLOOKUP(B401,'Country List'!$I:$J,2,FALSE)</f>
        <v>China</v>
      </c>
      <c r="D401" t="s">
        <v>801</v>
      </c>
      <c r="E401">
        <v>28</v>
      </c>
      <c r="F401">
        <v>109</v>
      </c>
      <c r="G401">
        <v>9</v>
      </c>
      <c r="H401">
        <v>15</v>
      </c>
      <c r="I401">
        <v>0</v>
      </c>
    </row>
    <row r="402" spans="1:9" x14ac:dyDescent="0.25">
      <c r="A402">
        <v>400</v>
      </c>
      <c r="B402" t="s">
        <v>404</v>
      </c>
      <c r="C402" t="str">
        <f>VLOOKUP(B402,'Country List'!$I:$J,2,FALSE)</f>
        <v>Mexico</v>
      </c>
      <c r="D402" t="s">
        <v>802</v>
      </c>
      <c r="E402">
        <v>26</v>
      </c>
      <c r="F402">
        <v>109</v>
      </c>
      <c r="G402">
        <v>20</v>
      </c>
      <c r="H402">
        <v>0</v>
      </c>
      <c r="I402">
        <v>0</v>
      </c>
    </row>
    <row r="403" spans="1:9" x14ac:dyDescent="0.25">
      <c r="A403">
        <v>401</v>
      </c>
      <c r="B403" t="s">
        <v>366</v>
      </c>
      <c r="C403" t="str">
        <f>VLOOKUP(B403,'Country List'!$I:$J,2,FALSE)</f>
        <v>France</v>
      </c>
      <c r="D403" t="s">
        <v>803</v>
      </c>
      <c r="E403">
        <v>20</v>
      </c>
      <c r="F403">
        <v>109</v>
      </c>
      <c r="G403">
        <v>23</v>
      </c>
      <c r="H403">
        <v>2</v>
      </c>
      <c r="I403">
        <v>0</v>
      </c>
    </row>
    <row r="404" spans="1:9" x14ac:dyDescent="0.25">
      <c r="A404">
        <v>402</v>
      </c>
      <c r="B404" t="s">
        <v>158</v>
      </c>
      <c r="C404" t="str">
        <f>VLOOKUP(B404,'Country List'!$I:$J,2,FALSE)</f>
        <v>United States</v>
      </c>
      <c r="D404" t="s">
        <v>804</v>
      </c>
      <c r="E404">
        <v>24</v>
      </c>
      <c r="F404">
        <v>109</v>
      </c>
      <c r="G404">
        <v>25</v>
      </c>
      <c r="H404">
        <v>3</v>
      </c>
      <c r="I404">
        <v>0</v>
      </c>
    </row>
    <row r="405" spans="1:9" x14ac:dyDescent="0.25">
      <c r="A405">
        <v>403</v>
      </c>
      <c r="B405" t="s">
        <v>377</v>
      </c>
      <c r="C405" t="str">
        <f>VLOOKUP(B405,'Country List'!$I:$J,2,FALSE)</f>
        <v>New Zealand</v>
      </c>
      <c r="D405" t="s">
        <v>805</v>
      </c>
      <c r="E405">
        <v>24</v>
      </c>
      <c r="F405">
        <v>109</v>
      </c>
      <c r="G405">
        <v>25</v>
      </c>
      <c r="H405">
        <v>0</v>
      </c>
      <c r="I405">
        <v>0</v>
      </c>
    </row>
    <row r="406" spans="1:9" x14ac:dyDescent="0.25">
      <c r="A406">
        <v>404</v>
      </c>
      <c r="B406" t="s">
        <v>373</v>
      </c>
      <c r="C406" t="str">
        <f>VLOOKUP(B406,'Country List'!$I:$J,2,FALSE)</f>
        <v>Slovakia</v>
      </c>
      <c r="D406" t="s">
        <v>806</v>
      </c>
      <c r="E406">
        <v>27</v>
      </c>
      <c r="F406">
        <v>108</v>
      </c>
      <c r="G406">
        <v>4</v>
      </c>
      <c r="H406">
        <v>0</v>
      </c>
      <c r="I406">
        <v>0</v>
      </c>
    </row>
    <row r="407" spans="1:9" x14ac:dyDescent="0.25">
      <c r="A407">
        <v>405</v>
      </c>
      <c r="B407" t="s">
        <v>425</v>
      </c>
      <c r="C407" t="str">
        <f>VLOOKUP(B407,'Country List'!$I:$J,2,FALSE)</f>
        <v>Japan</v>
      </c>
      <c r="D407" t="s">
        <v>807</v>
      </c>
      <c r="E407">
        <v>29</v>
      </c>
      <c r="F407">
        <v>108</v>
      </c>
      <c r="G407">
        <v>8</v>
      </c>
      <c r="H407">
        <v>29</v>
      </c>
      <c r="I407">
        <v>0</v>
      </c>
    </row>
    <row r="408" spans="1:9" x14ac:dyDescent="0.25">
      <c r="A408">
        <v>406</v>
      </c>
      <c r="B408" t="s">
        <v>367</v>
      </c>
      <c r="C408" t="str">
        <f>VLOOKUP(B408,'Country List'!$I:$J,2,FALSE)</f>
        <v>Argentina</v>
      </c>
      <c r="D408" t="s">
        <v>808</v>
      </c>
      <c r="E408">
        <v>27</v>
      </c>
      <c r="F408">
        <v>108</v>
      </c>
      <c r="G408">
        <v>11</v>
      </c>
      <c r="H408">
        <v>48</v>
      </c>
      <c r="I408">
        <v>0</v>
      </c>
    </row>
    <row r="409" spans="1:9" x14ac:dyDescent="0.25">
      <c r="A409">
        <v>407</v>
      </c>
      <c r="B409" t="s">
        <v>723</v>
      </c>
      <c r="C409" t="str">
        <f>VLOOKUP(B409,'Country List'!$I:$J,2,FALSE)</f>
        <v>Uzbekistan</v>
      </c>
      <c r="D409" t="s">
        <v>809</v>
      </c>
      <c r="E409">
        <v>19</v>
      </c>
      <c r="F409">
        <v>108</v>
      </c>
      <c r="G409">
        <v>18</v>
      </c>
      <c r="H409">
        <v>0</v>
      </c>
      <c r="I409">
        <v>0</v>
      </c>
    </row>
    <row r="410" spans="1:9" x14ac:dyDescent="0.25">
      <c r="A410">
        <v>408</v>
      </c>
      <c r="B410" t="s">
        <v>382</v>
      </c>
      <c r="C410" t="str">
        <f>VLOOKUP(B410,'Country List'!$I:$J,2,FALSE)</f>
        <v>Spain</v>
      </c>
      <c r="D410" t="s">
        <v>810</v>
      </c>
      <c r="E410">
        <v>24</v>
      </c>
      <c r="F410">
        <v>108</v>
      </c>
      <c r="G410">
        <v>24</v>
      </c>
      <c r="H410">
        <v>20</v>
      </c>
      <c r="I410">
        <v>4</v>
      </c>
    </row>
    <row r="411" spans="1:9" x14ac:dyDescent="0.25">
      <c r="A411">
        <v>409</v>
      </c>
      <c r="B411" t="s">
        <v>366</v>
      </c>
      <c r="C411" t="str">
        <f>VLOOKUP(B411,'Country List'!$I:$J,2,FALSE)</f>
        <v>France</v>
      </c>
      <c r="D411" t="s">
        <v>811</v>
      </c>
      <c r="E411">
        <v>26</v>
      </c>
      <c r="F411">
        <v>107</v>
      </c>
      <c r="G411">
        <v>30</v>
      </c>
      <c r="H411">
        <v>10</v>
      </c>
      <c r="I411">
        <v>0</v>
      </c>
    </row>
    <row r="412" spans="1:9" x14ac:dyDescent="0.25">
      <c r="A412">
        <v>410</v>
      </c>
      <c r="B412" t="s">
        <v>158</v>
      </c>
      <c r="C412" t="str">
        <f>VLOOKUP(B412,'Country List'!$I:$J,2,FALSE)</f>
        <v>United States</v>
      </c>
      <c r="D412" t="s">
        <v>812</v>
      </c>
      <c r="E412">
        <v>22</v>
      </c>
      <c r="F412">
        <v>105</v>
      </c>
      <c r="G412">
        <v>8</v>
      </c>
      <c r="H412">
        <v>0</v>
      </c>
      <c r="I412">
        <v>0</v>
      </c>
    </row>
    <row r="413" spans="1:9" x14ac:dyDescent="0.25">
      <c r="A413">
        <v>411</v>
      </c>
      <c r="B413" t="s">
        <v>393</v>
      </c>
      <c r="C413" t="str">
        <f>VLOOKUP(B413,'Country List'!$I:$J,2,FALSE)</f>
        <v>Australia</v>
      </c>
      <c r="D413" t="s">
        <v>813</v>
      </c>
      <c r="E413">
        <v>28</v>
      </c>
      <c r="F413">
        <v>105</v>
      </c>
      <c r="G413">
        <v>26</v>
      </c>
      <c r="H413">
        <v>3</v>
      </c>
      <c r="I413">
        <v>0</v>
      </c>
    </row>
    <row r="414" spans="1:9" x14ac:dyDescent="0.25">
      <c r="A414">
        <v>412</v>
      </c>
      <c r="B414" t="s">
        <v>367</v>
      </c>
      <c r="C414" t="str">
        <f>VLOOKUP(B414,'Country List'!$I:$J,2,FALSE)</f>
        <v>Argentina</v>
      </c>
      <c r="D414" t="s">
        <v>814</v>
      </c>
      <c r="E414">
        <v>28</v>
      </c>
      <c r="F414">
        <v>104</v>
      </c>
      <c r="G414">
        <v>10</v>
      </c>
      <c r="H414">
        <v>15</v>
      </c>
      <c r="I414">
        <v>0</v>
      </c>
    </row>
    <row r="415" spans="1:9" x14ac:dyDescent="0.25">
      <c r="A415">
        <v>413</v>
      </c>
      <c r="B415" t="s">
        <v>366</v>
      </c>
      <c r="C415" t="str">
        <f>VLOOKUP(B415,'Country List'!$I:$J,2,FALSE)</f>
        <v>France</v>
      </c>
      <c r="D415" t="s">
        <v>815</v>
      </c>
      <c r="E415">
        <v>24</v>
      </c>
      <c r="F415">
        <v>104</v>
      </c>
      <c r="G415">
        <v>18</v>
      </c>
      <c r="H415">
        <v>2</v>
      </c>
      <c r="I415">
        <v>0</v>
      </c>
    </row>
    <row r="416" spans="1:9" x14ac:dyDescent="0.25">
      <c r="A416">
        <v>414</v>
      </c>
      <c r="B416" t="s">
        <v>434</v>
      </c>
      <c r="C416" t="str">
        <f>VLOOKUP(B416,'Country List'!$I:$J,2,FALSE)</f>
        <v>Portugal</v>
      </c>
      <c r="D416" t="s">
        <v>816</v>
      </c>
      <c r="E416">
        <v>23</v>
      </c>
      <c r="F416">
        <v>104</v>
      </c>
      <c r="G416">
        <v>29</v>
      </c>
      <c r="H416">
        <v>0</v>
      </c>
      <c r="I416">
        <v>0</v>
      </c>
    </row>
    <row r="417" spans="1:9" x14ac:dyDescent="0.25">
      <c r="A417">
        <v>415</v>
      </c>
      <c r="B417" t="s">
        <v>367</v>
      </c>
      <c r="C417" t="str">
        <f>VLOOKUP(B417,'Country List'!$I:$J,2,FALSE)</f>
        <v>Argentina</v>
      </c>
      <c r="D417" t="s">
        <v>817</v>
      </c>
      <c r="E417">
        <v>25</v>
      </c>
      <c r="F417">
        <v>103</v>
      </c>
      <c r="G417">
        <v>11</v>
      </c>
      <c r="H417">
        <v>0</v>
      </c>
      <c r="I417">
        <v>0</v>
      </c>
    </row>
    <row r="418" spans="1:9" x14ac:dyDescent="0.25">
      <c r="A418">
        <v>416</v>
      </c>
      <c r="B418" t="s">
        <v>367</v>
      </c>
      <c r="C418" t="str">
        <f>VLOOKUP(B418,'Country List'!$I:$J,2,FALSE)</f>
        <v>Argentina</v>
      </c>
      <c r="D418" t="s">
        <v>818</v>
      </c>
      <c r="E418">
        <v>26</v>
      </c>
      <c r="F418">
        <v>103</v>
      </c>
      <c r="G418">
        <v>11</v>
      </c>
      <c r="H418">
        <v>80</v>
      </c>
      <c r="I418">
        <v>0</v>
      </c>
    </row>
    <row r="419" spans="1:9" x14ac:dyDescent="0.25">
      <c r="A419">
        <v>417</v>
      </c>
      <c r="B419" t="s">
        <v>158</v>
      </c>
      <c r="C419" t="str">
        <f>VLOOKUP(B419,'Country List'!$I:$J,2,FALSE)</f>
        <v>United States</v>
      </c>
      <c r="D419" t="s">
        <v>819</v>
      </c>
      <c r="E419">
        <v>25</v>
      </c>
      <c r="F419">
        <v>103</v>
      </c>
      <c r="G419">
        <v>22</v>
      </c>
      <c r="H419">
        <v>0</v>
      </c>
      <c r="I419">
        <v>0</v>
      </c>
    </row>
    <row r="420" spans="1:9" x14ac:dyDescent="0.25">
      <c r="A420">
        <v>418</v>
      </c>
      <c r="B420" t="s">
        <v>475</v>
      </c>
      <c r="C420" t="str">
        <f>VLOOKUP(B420,'Country List'!$I:$J,2,FALSE)</f>
        <v>Ukraine</v>
      </c>
      <c r="D420" t="s">
        <v>820</v>
      </c>
      <c r="E420">
        <v>22</v>
      </c>
      <c r="F420">
        <v>103</v>
      </c>
      <c r="G420">
        <v>26</v>
      </c>
      <c r="H420">
        <v>4</v>
      </c>
      <c r="I420">
        <v>2</v>
      </c>
    </row>
    <row r="421" spans="1:9" x14ac:dyDescent="0.25">
      <c r="A421">
        <v>419</v>
      </c>
      <c r="B421" t="s">
        <v>588</v>
      </c>
      <c r="C421" t="str">
        <f>VLOOKUP(B421,'Country List'!$I:$J,2,FALSE)</f>
        <v>Peru</v>
      </c>
      <c r="D421" t="s">
        <v>821</v>
      </c>
      <c r="E421">
        <v>24</v>
      </c>
      <c r="F421">
        <v>103</v>
      </c>
      <c r="G421">
        <v>27</v>
      </c>
      <c r="H421">
        <v>0</v>
      </c>
      <c r="I421">
        <v>0</v>
      </c>
    </row>
    <row r="422" spans="1:9" x14ac:dyDescent="0.25">
      <c r="A422">
        <v>420</v>
      </c>
      <c r="B422" t="s">
        <v>434</v>
      </c>
      <c r="C422" t="str">
        <f>VLOOKUP(B422,'Country List'!$I:$J,2,FALSE)</f>
        <v>Portugal</v>
      </c>
      <c r="D422" t="s">
        <v>822</v>
      </c>
      <c r="E422">
        <v>32</v>
      </c>
      <c r="F422">
        <v>102</v>
      </c>
      <c r="G422">
        <v>24</v>
      </c>
      <c r="H422">
        <v>6</v>
      </c>
      <c r="I422">
        <v>0</v>
      </c>
    </row>
    <row r="423" spans="1:9" x14ac:dyDescent="0.25">
      <c r="A423">
        <v>421</v>
      </c>
      <c r="B423" t="s">
        <v>519</v>
      </c>
      <c r="C423" t="str">
        <f>VLOOKUP(B423,'Country List'!$I:$J,2,FALSE)</f>
        <v>Switzerland</v>
      </c>
      <c r="D423" t="s">
        <v>823</v>
      </c>
      <c r="E423">
        <v>23</v>
      </c>
      <c r="F423">
        <v>102</v>
      </c>
      <c r="G423">
        <v>27</v>
      </c>
      <c r="H423">
        <v>0</v>
      </c>
      <c r="I423">
        <v>0</v>
      </c>
    </row>
    <row r="424" spans="1:9" x14ac:dyDescent="0.25">
      <c r="A424">
        <v>422</v>
      </c>
      <c r="B424" t="s">
        <v>158</v>
      </c>
      <c r="C424" t="str">
        <f>VLOOKUP(B424,'Country List'!$I:$J,2,FALSE)</f>
        <v>United States</v>
      </c>
      <c r="D424" t="s">
        <v>824</v>
      </c>
      <c r="E424">
        <v>29</v>
      </c>
      <c r="F424">
        <v>101</v>
      </c>
      <c r="G424">
        <v>6</v>
      </c>
      <c r="H424">
        <v>0</v>
      </c>
      <c r="I424">
        <v>0</v>
      </c>
    </row>
    <row r="425" spans="1:9" x14ac:dyDescent="0.25">
      <c r="A425">
        <v>423</v>
      </c>
      <c r="B425" t="s">
        <v>452</v>
      </c>
      <c r="C425" t="str">
        <f>VLOOKUP(B425,'Country List'!$I:$J,2,FALSE)</f>
        <v>Russia</v>
      </c>
      <c r="D425" t="s">
        <v>825</v>
      </c>
      <c r="E425">
        <v>34</v>
      </c>
      <c r="F425">
        <v>101</v>
      </c>
      <c r="G425">
        <v>12</v>
      </c>
      <c r="H425">
        <v>0</v>
      </c>
      <c r="I425">
        <v>0</v>
      </c>
    </row>
    <row r="426" spans="1:9" x14ac:dyDescent="0.25">
      <c r="A426">
        <v>424</v>
      </c>
      <c r="B426" t="s">
        <v>427</v>
      </c>
      <c r="C426" t="str">
        <f>VLOOKUP(B426,'Country List'!$I:$J,2,FALSE)</f>
        <v>Serbia</v>
      </c>
      <c r="D426" t="s">
        <v>188</v>
      </c>
      <c r="E426">
        <v>43</v>
      </c>
      <c r="F426">
        <v>101</v>
      </c>
      <c r="G426">
        <v>22</v>
      </c>
      <c r="H426">
        <v>0</v>
      </c>
      <c r="I426">
        <v>0</v>
      </c>
    </row>
    <row r="427" spans="1:9" x14ac:dyDescent="0.25">
      <c r="A427">
        <v>425</v>
      </c>
      <c r="B427" t="s">
        <v>408</v>
      </c>
      <c r="C427" t="str">
        <f>VLOOKUP(B427,'Country List'!$I:$J,2,FALSE)</f>
        <v>Canada</v>
      </c>
      <c r="D427" t="s">
        <v>826</v>
      </c>
      <c r="E427">
        <v>26</v>
      </c>
      <c r="F427">
        <v>100</v>
      </c>
      <c r="G427">
        <v>6</v>
      </c>
      <c r="H427">
        <v>0</v>
      </c>
      <c r="I427">
        <v>0</v>
      </c>
    </row>
    <row r="428" spans="1:9" x14ac:dyDescent="0.25">
      <c r="A428">
        <v>426</v>
      </c>
      <c r="B428" t="s">
        <v>366</v>
      </c>
      <c r="C428" t="str">
        <f>VLOOKUP(B428,'Country List'!$I:$J,2,FALSE)</f>
        <v>France</v>
      </c>
      <c r="D428" t="s">
        <v>827</v>
      </c>
      <c r="E428">
        <v>23</v>
      </c>
      <c r="F428">
        <v>100</v>
      </c>
      <c r="G428">
        <v>7</v>
      </c>
      <c r="H428">
        <v>0</v>
      </c>
      <c r="I428">
        <v>0</v>
      </c>
    </row>
    <row r="429" spans="1:9" x14ac:dyDescent="0.25">
      <c r="A429">
        <v>427</v>
      </c>
      <c r="B429" t="s">
        <v>441</v>
      </c>
      <c r="C429" t="str">
        <f>VLOOKUP(B429,'Country List'!$I:$J,2,FALSE)</f>
        <v>Ecuador</v>
      </c>
      <c r="D429" t="s">
        <v>828</v>
      </c>
      <c r="E429">
        <v>28</v>
      </c>
      <c r="F429">
        <v>99</v>
      </c>
      <c r="G429">
        <v>7</v>
      </c>
      <c r="H429">
        <v>0</v>
      </c>
      <c r="I429">
        <v>0</v>
      </c>
    </row>
    <row r="430" spans="1:9" x14ac:dyDescent="0.25">
      <c r="A430">
        <v>428</v>
      </c>
      <c r="B430" t="s">
        <v>444</v>
      </c>
      <c r="C430" t="str">
        <f>VLOOKUP(B430,'Country List'!$I:$J,2,FALSE)</f>
        <v>Italy</v>
      </c>
      <c r="D430" t="s">
        <v>829</v>
      </c>
      <c r="E430">
        <v>26</v>
      </c>
      <c r="F430">
        <v>99</v>
      </c>
      <c r="G430">
        <v>19</v>
      </c>
      <c r="H430">
        <v>0</v>
      </c>
      <c r="I430">
        <v>0</v>
      </c>
    </row>
    <row r="431" spans="1:9" x14ac:dyDescent="0.25">
      <c r="A431">
        <v>429</v>
      </c>
      <c r="B431" t="s">
        <v>158</v>
      </c>
      <c r="C431" t="str">
        <f>VLOOKUP(B431,'Country List'!$I:$J,2,FALSE)</f>
        <v>United States</v>
      </c>
      <c r="D431" t="s">
        <v>830</v>
      </c>
      <c r="E431">
        <v>21</v>
      </c>
      <c r="F431">
        <v>99</v>
      </c>
      <c r="G431">
        <v>21</v>
      </c>
      <c r="H431">
        <v>0</v>
      </c>
      <c r="I431">
        <v>0</v>
      </c>
    </row>
    <row r="432" spans="1:9" x14ac:dyDescent="0.25">
      <c r="A432">
        <v>430</v>
      </c>
      <c r="B432" t="s">
        <v>470</v>
      </c>
      <c r="C432" t="str">
        <f>VLOOKUP(B432,'Country List'!$I:$J,2,FALSE)</f>
        <v>Czech Republic</v>
      </c>
      <c r="D432" t="s">
        <v>831</v>
      </c>
      <c r="E432">
        <v>23</v>
      </c>
      <c r="F432">
        <v>99</v>
      </c>
      <c r="G432">
        <v>27</v>
      </c>
      <c r="H432">
        <v>10</v>
      </c>
      <c r="I432">
        <v>0</v>
      </c>
    </row>
    <row r="433" spans="1:9" x14ac:dyDescent="0.25">
      <c r="A433">
        <v>431</v>
      </c>
      <c r="B433" t="s">
        <v>786</v>
      </c>
      <c r="C433" t="str">
        <f>VLOOKUP(B433,'Country List'!$I:$J,2,FALSE)</f>
        <v>Turkey</v>
      </c>
      <c r="D433" t="s">
        <v>832</v>
      </c>
      <c r="E433">
        <v>31</v>
      </c>
      <c r="F433">
        <v>99</v>
      </c>
      <c r="G433">
        <v>28</v>
      </c>
      <c r="H433">
        <v>0</v>
      </c>
      <c r="I433">
        <v>0</v>
      </c>
    </row>
    <row r="434" spans="1:9" x14ac:dyDescent="0.25">
      <c r="A434">
        <v>432</v>
      </c>
      <c r="B434" t="s">
        <v>382</v>
      </c>
      <c r="C434" t="str">
        <f>VLOOKUP(B434,'Country List'!$I:$J,2,FALSE)</f>
        <v>Spain</v>
      </c>
      <c r="D434" t="s">
        <v>833</v>
      </c>
      <c r="E434">
        <v>21</v>
      </c>
      <c r="F434">
        <v>98</v>
      </c>
      <c r="G434">
        <v>26</v>
      </c>
      <c r="H434">
        <v>0</v>
      </c>
      <c r="I434">
        <v>0</v>
      </c>
    </row>
    <row r="435" spans="1:9" x14ac:dyDescent="0.25">
      <c r="A435">
        <v>433</v>
      </c>
      <c r="B435" t="s">
        <v>383</v>
      </c>
      <c r="C435" t="str">
        <f>VLOOKUP(B435,'Country List'!$I:$J,2,FALSE)</f>
        <v>Netherlands</v>
      </c>
      <c r="D435" t="s">
        <v>834</v>
      </c>
      <c r="E435">
        <v>23</v>
      </c>
      <c r="F435">
        <v>97</v>
      </c>
      <c r="G435">
        <v>20</v>
      </c>
      <c r="H435">
        <v>0</v>
      </c>
      <c r="I435">
        <v>0</v>
      </c>
    </row>
    <row r="436" spans="1:9" x14ac:dyDescent="0.25">
      <c r="A436">
        <v>434</v>
      </c>
      <c r="B436" t="s">
        <v>470</v>
      </c>
      <c r="C436" t="str">
        <f>VLOOKUP(B436,'Country List'!$I:$J,2,FALSE)</f>
        <v>Czech Republic</v>
      </c>
      <c r="D436" t="s">
        <v>835</v>
      </c>
      <c r="E436">
        <v>29</v>
      </c>
      <c r="F436">
        <v>96</v>
      </c>
      <c r="G436">
        <v>15</v>
      </c>
      <c r="H436">
        <v>0</v>
      </c>
      <c r="I436">
        <v>0</v>
      </c>
    </row>
    <row r="437" spans="1:9" x14ac:dyDescent="0.25">
      <c r="A437">
        <v>435</v>
      </c>
      <c r="B437" t="s">
        <v>364</v>
      </c>
      <c r="C437" t="str">
        <f>VLOOKUP(B437,'Country List'!$I:$J,2,FALSE)</f>
        <v>Colombia</v>
      </c>
      <c r="D437" t="s">
        <v>836</v>
      </c>
      <c r="E437">
        <v>29</v>
      </c>
      <c r="F437">
        <v>96</v>
      </c>
      <c r="G437">
        <v>19</v>
      </c>
      <c r="H437">
        <v>0</v>
      </c>
      <c r="I437">
        <v>0</v>
      </c>
    </row>
    <row r="438" spans="1:9" x14ac:dyDescent="0.25">
      <c r="A438">
        <v>436</v>
      </c>
      <c r="B438" t="s">
        <v>382</v>
      </c>
      <c r="C438" t="str">
        <f>VLOOKUP(B438,'Country List'!$I:$J,2,FALSE)</f>
        <v>Spain</v>
      </c>
      <c r="D438" t="s">
        <v>837</v>
      </c>
      <c r="E438">
        <v>33</v>
      </c>
      <c r="F438">
        <v>95</v>
      </c>
      <c r="G438">
        <v>1</v>
      </c>
      <c r="H438">
        <v>0</v>
      </c>
      <c r="I438">
        <v>0</v>
      </c>
    </row>
    <row r="439" spans="1:9" x14ac:dyDescent="0.25">
      <c r="A439" t="s">
        <v>838</v>
      </c>
      <c r="B439" t="s">
        <v>370</v>
      </c>
      <c r="C439" t="str">
        <f>VLOOKUP(B439,'Country List'!$I:$J,2,FALSE)</f>
        <v>Brazil</v>
      </c>
      <c r="D439" t="s">
        <v>839</v>
      </c>
      <c r="E439">
        <v>32</v>
      </c>
      <c r="F439">
        <v>95</v>
      </c>
      <c r="G439">
        <v>4</v>
      </c>
      <c r="H439">
        <v>0</v>
      </c>
      <c r="I439">
        <v>0</v>
      </c>
    </row>
    <row r="440" spans="1:9" x14ac:dyDescent="0.25">
      <c r="A440" t="s">
        <v>838</v>
      </c>
      <c r="B440" t="s">
        <v>158</v>
      </c>
      <c r="C440" t="str">
        <f>VLOOKUP(B440,'Country List'!$I:$J,2,FALSE)</f>
        <v>United States</v>
      </c>
      <c r="D440" t="s">
        <v>840</v>
      </c>
      <c r="E440">
        <v>22</v>
      </c>
      <c r="F440">
        <v>95</v>
      </c>
      <c r="G440">
        <v>4</v>
      </c>
      <c r="H440">
        <v>0</v>
      </c>
      <c r="I440">
        <v>0</v>
      </c>
    </row>
    <row r="441" spans="1:9" x14ac:dyDescent="0.25">
      <c r="A441">
        <v>439</v>
      </c>
      <c r="B441" t="s">
        <v>158</v>
      </c>
      <c r="C441" t="str">
        <f>VLOOKUP(B441,'Country List'!$I:$J,2,FALSE)</f>
        <v>United States</v>
      </c>
      <c r="D441" t="s">
        <v>841</v>
      </c>
      <c r="E441">
        <v>25</v>
      </c>
      <c r="F441">
        <v>95</v>
      </c>
      <c r="G441">
        <v>8</v>
      </c>
      <c r="H441">
        <v>15</v>
      </c>
      <c r="I441">
        <v>0</v>
      </c>
    </row>
    <row r="442" spans="1:9" x14ac:dyDescent="0.25">
      <c r="A442">
        <v>440</v>
      </c>
      <c r="B442" t="s">
        <v>444</v>
      </c>
      <c r="C442" t="str">
        <f>VLOOKUP(B442,'Country List'!$I:$J,2,FALSE)</f>
        <v>Italy</v>
      </c>
      <c r="D442" t="s">
        <v>842</v>
      </c>
      <c r="E442">
        <v>21</v>
      </c>
      <c r="F442">
        <v>95</v>
      </c>
      <c r="G442">
        <v>16</v>
      </c>
      <c r="H442">
        <v>0</v>
      </c>
      <c r="I442">
        <v>0</v>
      </c>
    </row>
    <row r="443" spans="1:9" x14ac:dyDescent="0.25">
      <c r="A443">
        <v>441</v>
      </c>
      <c r="B443" t="s">
        <v>371</v>
      </c>
      <c r="C443" t="str">
        <f>VLOOKUP(B443,'Country List'!$I:$J,2,FALSE)</f>
        <v>Great Britain</v>
      </c>
      <c r="D443" t="s">
        <v>843</v>
      </c>
      <c r="E443">
        <v>25</v>
      </c>
      <c r="F443">
        <v>95</v>
      </c>
      <c r="G443">
        <v>17</v>
      </c>
      <c r="H443">
        <v>0</v>
      </c>
      <c r="I443">
        <v>0</v>
      </c>
    </row>
    <row r="444" spans="1:9" x14ac:dyDescent="0.25">
      <c r="A444">
        <v>442</v>
      </c>
      <c r="B444" t="s">
        <v>367</v>
      </c>
      <c r="C444" t="str">
        <f>VLOOKUP(B444,'Country List'!$I:$J,2,FALSE)</f>
        <v>Argentina</v>
      </c>
      <c r="D444" t="s">
        <v>844</v>
      </c>
      <c r="E444">
        <v>26</v>
      </c>
      <c r="F444">
        <v>95</v>
      </c>
      <c r="G444">
        <v>22</v>
      </c>
      <c r="H444">
        <v>0</v>
      </c>
      <c r="I444">
        <v>0</v>
      </c>
    </row>
    <row r="445" spans="1:9" x14ac:dyDescent="0.25">
      <c r="A445">
        <v>443</v>
      </c>
      <c r="B445" t="s">
        <v>382</v>
      </c>
      <c r="C445" t="str">
        <f>VLOOKUP(B445,'Country List'!$I:$J,2,FALSE)</f>
        <v>Spain</v>
      </c>
      <c r="D445" t="s">
        <v>845</v>
      </c>
      <c r="E445">
        <v>21</v>
      </c>
      <c r="F445">
        <v>95</v>
      </c>
      <c r="G445">
        <v>27</v>
      </c>
      <c r="H445">
        <v>0</v>
      </c>
      <c r="I445">
        <v>0</v>
      </c>
    </row>
    <row r="446" spans="1:9" x14ac:dyDescent="0.25">
      <c r="A446">
        <v>444</v>
      </c>
      <c r="B446" t="s">
        <v>369</v>
      </c>
      <c r="C446" t="str">
        <f>VLOOKUP(B446,'Country List'!$I:$J,2,FALSE)</f>
        <v>Poland</v>
      </c>
      <c r="D446" t="s">
        <v>846</v>
      </c>
      <c r="E446">
        <v>21</v>
      </c>
      <c r="F446">
        <v>94</v>
      </c>
      <c r="G446">
        <v>20</v>
      </c>
      <c r="H446">
        <v>4</v>
      </c>
      <c r="I446">
        <v>0</v>
      </c>
    </row>
    <row r="447" spans="1:9" x14ac:dyDescent="0.25">
      <c r="A447">
        <v>445</v>
      </c>
      <c r="B447" t="s">
        <v>380</v>
      </c>
      <c r="C447" t="str">
        <f>VLOOKUP(B447,'Country List'!$I:$J,2,FALSE)</f>
        <v>Germany</v>
      </c>
      <c r="D447" t="s">
        <v>847</v>
      </c>
      <c r="E447">
        <v>24</v>
      </c>
      <c r="F447">
        <v>94</v>
      </c>
      <c r="G447">
        <v>28</v>
      </c>
      <c r="H447">
        <v>0</v>
      </c>
      <c r="I447">
        <v>0</v>
      </c>
    </row>
    <row r="448" spans="1:9" x14ac:dyDescent="0.25">
      <c r="A448">
        <v>446</v>
      </c>
      <c r="B448" t="s">
        <v>425</v>
      </c>
      <c r="C448" t="str">
        <f>VLOOKUP(B448,'Country List'!$I:$J,2,FALSE)</f>
        <v>Japan</v>
      </c>
      <c r="D448" t="s">
        <v>848</v>
      </c>
      <c r="E448">
        <v>27</v>
      </c>
      <c r="F448">
        <v>93</v>
      </c>
      <c r="G448">
        <v>5</v>
      </c>
      <c r="H448">
        <v>0</v>
      </c>
      <c r="I448">
        <v>0</v>
      </c>
    </row>
    <row r="449" spans="1:9" x14ac:dyDescent="0.25">
      <c r="A449">
        <v>447</v>
      </c>
      <c r="B449" t="s">
        <v>427</v>
      </c>
      <c r="C449" t="str">
        <f>VLOOKUP(B449,'Country List'!$I:$J,2,FALSE)</f>
        <v>Serbia</v>
      </c>
      <c r="D449" t="s">
        <v>849</v>
      </c>
      <c r="E449">
        <v>28</v>
      </c>
      <c r="F449">
        <v>93</v>
      </c>
      <c r="G449">
        <v>7</v>
      </c>
      <c r="H449">
        <v>0</v>
      </c>
      <c r="I449">
        <v>0</v>
      </c>
    </row>
    <row r="450" spans="1:9" x14ac:dyDescent="0.25">
      <c r="A450">
        <v>448</v>
      </c>
      <c r="B450" t="s">
        <v>366</v>
      </c>
      <c r="C450" t="str">
        <f>VLOOKUP(B450,'Country List'!$I:$J,2,FALSE)</f>
        <v>France</v>
      </c>
      <c r="D450" t="s">
        <v>850</v>
      </c>
      <c r="E450">
        <v>29</v>
      </c>
      <c r="F450">
        <v>93</v>
      </c>
      <c r="G450">
        <v>12</v>
      </c>
      <c r="H450">
        <v>0</v>
      </c>
      <c r="I450">
        <v>0</v>
      </c>
    </row>
    <row r="451" spans="1:9" x14ac:dyDescent="0.25">
      <c r="A451">
        <v>449</v>
      </c>
      <c r="B451" t="s">
        <v>452</v>
      </c>
      <c r="C451" t="str">
        <f>VLOOKUP(B451,'Country List'!$I:$J,2,FALSE)</f>
        <v>Russia</v>
      </c>
      <c r="D451" t="s">
        <v>851</v>
      </c>
      <c r="E451">
        <v>22</v>
      </c>
      <c r="F451">
        <v>93</v>
      </c>
      <c r="G451">
        <v>29</v>
      </c>
      <c r="H451">
        <v>0</v>
      </c>
      <c r="I451">
        <v>0</v>
      </c>
    </row>
    <row r="452" spans="1:9" x14ac:dyDescent="0.25">
      <c r="A452">
        <v>450</v>
      </c>
      <c r="B452" t="s">
        <v>399</v>
      </c>
      <c r="C452" t="str">
        <f>VLOOKUP(B452,'Country List'!$I:$J,2,FALSE)</f>
        <v>India</v>
      </c>
      <c r="D452" t="s">
        <v>852</v>
      </c>
      <c r="E452">
        <v>23</v>
      </c>
      <c r="F452">
        <v>92</v>
      </c>
      <c r="G452">
        <v>4</v>
      </c>
      <c r="H452">
        <v>0</v>
      </c>
      <c r="I452">
        <v>0</v>
      </c>
    </row>
    <row r="453" spans="1:9" x14ac:dyDescent="0.25">
      <c r="A453">
        <v>451</v>
      </c>
      <c r="B453" t="s">
        <v>452</v>
      </c>
      <c r="C453" t="str">
        <f>VLOOKUP(B453,'Country List'!$I:$J,2,FALSE)</f>
        <v>Russia</v>
      </c>
      <c r="D453" t="s">
        <v>853</v>
      </c>
      <c r="E453">
        <v>23</v>
      </c>
      <c r="F453">
        <v>92</v>
      </c>
      <c r="G453">
        <v>18</v>
      </c>
      <c r="H453">
        <v>0</v>
      </c>
      <c r="I453">
        <v>0</v>
      </c>
    </row>
    <row r="454" spans="1:9" x14ac:dyDescent="0.25">
      <c r="A454">
        <v>452</v>
      </c>
      <c r="B454" t="s">
        <v>367</v>
      </c>
      <c r="C454" t="str">
        <f>VLOOKUP(B454,'Country List'!$I:$J,2,FALSE)</f>
        <v>Argentina</v>
      </c>
      <c r="D454" t="s">
        <v>854</v>
      </c>
      <c r="E454">
        <v>27</v>
      </c>
      <c r="F454">
        <v>92</v>
      </c>
      <c r="G454">
        <v>23</v>
      </c>
      <c r="H454">
        <v>0</v>
      </c>
      <c r="I454">
        <v>0</v>
      </c>
    </row>
    <row r="455" spans="1:9" x14ac:dyDescent="0.25">
      <c r="A455">
        <v>453</v>
      </c>
      <c r="B455" t="s">
        <v>383</v>
      </c>
      <c r="C455" t="str">
        <f>VLOOKUP(B455,'Country List'!$I:$J,2,FALSE)</f>
        <v>Netherlands</v>
      </c>
      <c r="D455" t="s">
        <v>855</v>
      </c>
      <c r="E455">
        <v>29</v>
      </c>
      <c r="F455">
        <v>91</v>
      </c>
      <c r="G455">
        <v>22</v>
      </c>
      <c r="H455">
        <v>2</v>
      </c>
      <c r="I455">
        <v>0</v>
      </c>
    </row>
    <row r="456" spans="1:9" x14ac:dyDescent="0.25">
      <c r="A456">
        <v>454</v>
      </c>
      <c r="B456" t="s">
        <v>856</v>
      </c>
      <c r="C456" t="str">
        <f>VLOOKUP(B456,'Country List'!$I:$J,2,FALSE)</f>
        <v>Latvia</v>
      </c>
      <c r="D456" t="s">
        <v>857</v>
      </c>
      <c r="E456">
        <v>31</v>
      </c>
      <c r="F456">
        <v>90</v>
      </c>
      <c r="G456">
        <v>1</v>
      </c>
      <c r="H456">
        <v>0</v>
      </c>
      <c r="I456">
        <v>0</v>
      </c>
    </row>
    <row r="457" spans="1:9" x14ac:dyDescent="0.25">
      <c r="A457">
        <v>455</v>
      </c>
      <c r="B457" t="s">
        <v>367</v>
      </c>
      <c r="C457" t="str">
        <f>VLOOKUP(B457,'Country List'!$I:$J,2,FALSE)</f>
        <v>Argentina</v>
      </c>
      <c r="D457" t="s">
        <v>858</v>
      </c>
      <c r="E457">
        <v>31</v>
      </c>
      <c r="F457">
        <v>90</v>
      </c>
      <c r="G457">
        <v>2</v>
      </c>
      <c r="H457">
        <v>0</v>
      </c>
      <c r="I457">
        <v>0</v>
      </c>
    </row>
    <row r="458" spans="1:9" x14ac:dyDescent="0.25">
      <c r="A458" t="s">
        <v>859</v>
      </c>
      <c r="B458" t="s">
        <v>425</v>
      </c>
      <c r="C458" t="str">
        <f>VLOOKUP(B458,'Country List'!$I:$J,2,FALSE)</f>
        <v>Japan</v>
      </c>
      <c r="D458" t="s">
        <v>860</v>
      </c>
      <c r="E458">
        <v>30</v>
      </c>
      <c r="F458">
        <v>90</v>
      </c>
      <c r="G458">
        <v>3</v>
      </c>
      <c r="H458">
        <v>0</v>
      </c>
      <c r="I458">
        <v>0</v>
      </c>
    </row>
    <row r="459" spans="1:9" x14ac:dyDescent="0.25">
      <c r="A459" t="s">
        <v>859</v>
      </c>
      <c r="B459" t="s">
        <v>425</v>
      </c>
      <c r="C459" t="str">
        <f>VLOOKUP(B459,'Country List'!$I:$J,2,FALSE)</f>
        <v>Japan</v>
      </c>
      <c r="D459" t="s">
        <v>861</v>
      </c>
      <c r="E459">
        <v>24</v>
      </c>
      <c r="F459">
        <v>90</v>
      </c>
      <c r="G459">
        <v>3</v>
      </c>
      <c r="H459">
        <v>0</v>
      </c>
      <c r="I459">
        <v>0</v>
      </c>
    </row>
    <row r="460" spans="1:9" x14ac:dyDescent="0.25">
      <c r="A460">
        <v>458</v>
      </c>
      <c r="B460" t="s">
        <v>376</v>
      </c>
      <c r="C460" t="str">
        <f>VLOOKUP(B460,'Country List'!$I:$J,2,FALSE)</f>
        <v>Croatia</v>
      </c>
      <c r="D460" t="s">
        <v>862</v>
      </c>
      <c r="E460">
        <v>31</v>
      </c>
      <c r="F460">
        <v>90</v>
      </c>
      <c r="G460">
        <v>4</v>
      </c>
      <c r="H460">
        <v>0</v>
      </c>
      <c r="I460">
        <v>0</v>
      </c>
    </row>
    <row r="461" spans="1:9" x14ac:dyDescent="0.25">
      <c r="A461">
        <v>459</v>
      </c>
      <c r="B461" t="s">
        <v>427</v>
      </c>
      <c r="C461" t="str">
        <f>VLOOKUP(B461,'Country List'!$I:$J,2,FALSE)</f>
        <v>Serbia</v>
      </c>
      <c r="D461" t="s">
        <v>863</v>
      </c>
      <c r="E461">
        <v>28</v>
      </c>
      <c r="F461">
        <v>90</v>
      </c>
      <c r="G461">
        <v>5</v>
      </c>
      <c r="H461">
        <v>0</v>
      </c>
      <c r="I461">
        <v>0</v>
      </c>
    </row>
    <row r="462" spans="1:9" x14ac:dyDescent="0.25">
      <c r="A462">
        <v>460</v>
      </c>
      <c r="B462" t="s">
        <v>393</v>
      </c>
      <c r="C462" t="str">
        <f>VLOOKUP(B462,'Country List'!$I:$J,2,FALSE)</f>
        <v>Australia</v>
      </c>
      <c r="D462" t="s">
        <v>243</v>
      </c>
      <c r="E462">
        <v>39</v>
      </c>
      <c r="F462">
        <v>90</v>
      </c>
      <c r="G462">
        <v>6</v>
      </c>
      <c r="H462">
        <v>0</v>
      </c>
      <c r="I462">
        <v>0</v>
      </c>
    </row>
    <row r="463" spans="1:9" x14ac:dyDescent="0.25">
      <c r="A463" t="s">
        <v>864</v>
      </c>
      <c r="B463" t="s">
        <v>382</v>
      </c>
      <c r="C463" t="str">
        <f>VLOOKUP(B463,'Country List'!$I:$J,2,FALSE)</f>
        <v>Spain</v>
      </c>
      <c r="D463" t="s">
        <v>865</v>
      </c>
      <c r="E463">
        <v>32</v>
      </c>
      <c r="F463">
        <v>90</v>
      </c>
      <c r="G463">
        <v>8</v>
      </c>
      <c r="H463">
        <v>0</v>
      </c>
      <c r="I463">
        <v>0</v>
      </c>
    </row>
    <row r="464" spans="1:9" x14ac:dyDescent="0.25">
      <c r="A464" t="s">
        <v>864</v>
      </c>
      <c r="B464" t="s">
        <v>382</v>
      </c>
      <c r="C464" t="str">
        <f>VLOOKUP(B464,'Country List'!$I:$J,2,FALSE)</f>
        <v>Spain</v>
      </c>
      <c r="D464" t="s">
        <v>310</v>
      </c>
      <c r="E464">
        <v>36</v>
      </c>
      <c r="F464">
        <v>90</v>
      </c>
      <c r="G464">
        <v>8</v>
      </c>
      <c r="H464">
        <v>0</v>
      </c>
      <c r="I464">
        <v>0</v>
      </c>
    </row>
    <row r="465" spans="1:9" x14ac:dyDescent="0.25">
      <c r="A465">
        <v>463</v>
      </c>
      <c r="B465" t="s">
        <v>444</v>
      </c>
      <c r="C465" t="str">
        <f>VLOOKUP(B465,'Country List'!$I:$J,2,FALSE)</f>
        <v>Italy</v>
      </c>
      <c r="D465" t="s">
        <v>866</v>
      </c>
      <c r="E465">
        <v>24</v>
      </c>
      <c r="F465">
        <v>90</v>
      </c>
      <c r="G465">
        <v>10</v>
      </c>
      <c r="H465">
        <v>0</v>
      </c>
      <c r="I465">
        <v>0</v>
      </c>
    </row>
    <row r="466" spans="1:9" x14ac:dyDescent="0.25">
      <c r="A466">
        <v>464</v>
      </c>
      <c r="B466" t="s">
        <v>366</v>
      </c>
      <c r="C466" t="str">
        <f>VLOOKUP(B466,'Country List'!$I:$J,2,FALSE)</f>
        <v>France</v>
      </c>
      <c r="D466" t="s">
        <v>867</v>
      </c>
      <c r="E466">
        <v>21</v>
      </c>
      <c r="F466">
        <v>90</v>
      </c>
      <c r="G466">
        <v>10</v>
      </c>
      <c r="H466">
        <v>0</v>
      </c>
      <c r="I466">
        <v>0</v>
      </c>
    </row>
    <row r="467" spans="1:9" x14ac:dyDescent="0.25">
      <c r="A467">
        <v>465</v>
      </c>
      <c r="B467" t="s">
        <v>444</v>
      </c>
      <c r="C467" t="str">
        <f>VLOOKUP(B467,'Country List'!$I:$J,2,FALSE)</f>
        <v>Italy</v>
      </c>
      <c r="D467" t="s">
        <v>868</v>
      </c>
      <c r="E467">
        <v>36</v>
      </c>
      <c r="F467">
        <v>90</v>
      </c>
      <c r="G467">
        <v>11</v>
      </c>
      <c r="H467">
        <v>0</v>
      </c>
      <c r="I467">
        <v>0</v>
      </c>
    </row>
    <row r="468" spans="1:9" x14ac:dyDescent="0.25">
      <c r="A468">
        <v>466</v>
      </c>
      <c r="B468" t="s">
        <v>393</v>
      </c>
      <c r="C468" t="str">
        <f>VLOOKUP(B468,'Country List'!$I:$J,2,FALSE)</f>
        <v>Australia</v>
      </c>
      <c r="D468" t="s">
        <v>869</v>
      </c>
      <c r="E468">
        <v>24</v>
      </c>
      <c r="F468">
        <v>90</v>
      </c>
      <c r="G468">
        <v>19</v>
      </c>
      <c r="H468">
        <v>4</v>
      </c>
      <c r="I468">
        <v>0</v>
      </c>
    </row>
    <row r="469" spans="1:9" x14ac:dyDescent="0.25">
      <c r="A469">
        <v>467</v>
      </c>
      <c r="B469" t="s">
        <v>452</v>
      </c>
      <c r="C469" t="str">
        <f>VLOOKUP(B469,'Country List'!$I:$J,2,FALSE)</f>
        <v>Russia</v>
      </c>
      <c r="D469" t="s">
        <v>870</v>
      </c>
      <c r="E469">
        <v>22</v>
      </c>
      <c r="F469">
        <v>90</v>
      </c>
      <c r="G469">
        <v>19</v>
      </c>
      <c r="H469">
        <v>0</v>
      </c>
      <c r="I469">
        <v>0</v>
      </c>
    </row>
    <row r="470" spans="1:9" x14ac:dyDescent="0.25">
      <c r="A470">
        <v>468</v>
      </c>
      <c r="B470" t="s">
        <v>452</v>
      </c>
      <c r="C470" t="str">
        <f>VLOOKUP(B470,'Country List'!$I:$J,2,FALSE)</f>
        <v>Russia</v>
      </c>
      <c r="D470" t="s">
        <v>871</v>
      </c>
      <c r="E470">
        <v>25</v>
      </c>
      <c r="F470">
        <v>89</v>
      </c>
      <c r="G470">
        <v>8</v>
      </c>
      <c r="H470">
        <v>0</v>
      </c>
      <c r="I470">
        <v>0</v>
      </c>
    </row>
    <row r="471" spans="1:9" x14ac:dyDescent="0.25">
      <c r="A471" t="s">
        <v>872</v>
      </c>
      <c r="B471" t="s">
        <v>444</v>
      </c>
      <c r="C471" t="str">
        <f>VLOOKUP(B471,'Country List'!$I:$J,2,FALSE)</f>
        <v>Italy</v>
      </c>
      <c r="D471" t="s">
        <v>873</v>
      </c>
      <c r="E471">
        <v>32</v>
      </c>
      <c r="F471">
        <v>89</v>
      </c>
      <c r="G471">
        <v>9</v>
      </c>
      <c r="H471">
        <v>45</v>
      </c>
      <c r="I471">
        <v>0</v>
      </c>
    </row>
    <row r="472" spans="1:9" x14ac:dyDescent="0.25">
      <c r="A472" t="s">
        <v>872</v>
      </c>
      <c r="B472" t="s">
        <v>376</v>
      </c>
      <c r="C472" t="str">
        <f>VLOOKUP(B472,'Country List'!$I:$J,2,FALSE)</f>
        <v>Croatia</v>
      </c>
      <c r="D472" t="s">
        <v>874</v>
      </c>
      <c r="E472">
        <v>23</v>
      </c>
      <c r="F472">
        <v>89</v>
      </c>
      <c r="G472">
        <v>9</v>
      </c>
      <c r="H472">
        <v>0</v>
      </c>
      <c r="I472">
        <v>0</v>
      </c>
    </row>
    <row r="473" spans="1:9" x14ac:dyDescent="0.25">
      <c r="A473">
        <v>471</v>
      </c>
      <c r="B473" t="s">
        <v>382</v>
      </c>
      <c r="C473" t="str">
        <f>VLOOKUP(B473,'Country List'!$I:$J,2,FALSE)</f>
        <v>Spain</v>
      </c>
      <c r="D473" t="s">
        <v>875</v>
      </c>
      <c r="E473">
        <v>23</v>
      </c>
      <c r="F473">
        <v>89</v>
      </c>
      <c r="G473">
        <v>20</v>
      </c>
      <c r="H473">
        <v>0</v>
      </c>
      <c r="I473">
        <v>0</v>
      </c>
    </row>
    <row r="474" spans="1:9" x14ac:dyDescent="0.25">
      <c r="A474">
        <v>472</v>
      </c>
      <c r="B474" t="s">
        <v>364</v>
      </c>
      <c r="C474" t="str">
        <f>VLOOKUP(B474,'Country List'!$I:$J,2,FALSE)</f>
        <v>Colombia</v>
      </c>
      <c r="D474" t="s">
        <v>876</v>
      </c>
      <c r="E474">
        <v>29</v>
      </c>
      <c r="F474">
        <v>88</v>
      </c>
      <c r="G474">
        <v>15</v>
      </c>
      <c r="H474">
        <v>0</v>
      </c>
      <c r="I474">
        <v>0</v>
      </c>
    </row>
    <row r="475" spans="1:9" x14ac:dyDescent="0.25">
      <c r="A475">
        <v>473</v>
      </c>
      <c r="B475" t="s">
        <v>425</v>
      </c>
      <c r="C475" t="str">
        <f>VLOOKUP(B475,'Country List'!$I:$J,2,FALSE)</f>
        <v>Japan</v>
      </c>
      <c r="D475" t="s">
        <v>877</v>
      </c>
      <c r="E475">
        <v>16</v>
      </c>
      <c r="F475">
        <v>87</v>
      </c>
      <c r="G475">
        <v>8</v>
      </c>
      <c r="H475">
        <v>0</v>
      </c>
      <c r="I475">
        <v>0</v>
      </c>
    </row>
    <row r="476" spans="1:9" x14ac:dyDescent="0.25">
      <c r="A476">
        <v>474</v>
      </c>
      <c r="B476" t="s">
        <v>585</v>
      </c>
      <c r="C476" t="str">
        <f>VLOOKUP(B476,'Country List'!$I:$J,2,FALSE)</f>
        <v>Norway</v>
      </c>
      <c r="D476" t="s">
        <v>878</v>
      </c>
      <c r="E476">
        <v>22</v>
      </c>
      <c r="F476">
        <v>87</v>
      </c>
      <c r="G476">
        <v>11</v>
      </c>
      <c r="H476">
        <v>2</v>
      </c>
      <c r="I476">
        <v>0</v>
      </c>
    </row>
    <row r="477" spans="1:9" x14ac:dyDescent="0.25">
      <c r="A477">
        <v>475</v>
      </c>
      <c r="B477" t="s">
        <v>383</v>
      </c>
      <c r="C477" t="str">
        <f>VLOOKUP(B477,'Country List'!$I:$J,2,FALSE)</f>
        <v>Netherlands</v>
      </c>
      <c r="D477" t="s">
        <v>879</v>
      </c>
      <c r="E477">
        <v>24</v>
      </c>
      <c r="F477">
        <v>87</v>
      </c>
      <c r="G477">
        <v>12</v>
      </c>
      <c r="H477">
        <v>0</v>
      </c>
      <c r="I477">
        <v>0</v>
      </c>
    </row>
    <row r="478" spans="1:9" x14ac:dyDescent="0.25">
      <c r="A478">
        <v>476</v>
      </c>
      <c r="B478" t="s">
        <v>366</v>
      </c>
      <c r="C478" t="str">
        <f>VLOOKUP(B478,'Country List'!$I:$J,2,FALSE)</f>
        <v>France</v>
      </c>
      <c r="D478" t="s">
        <v>880</v>
      </c>
      <c r="E478">
        <v>28</v>
      </c>
      <c r="F478">
        <v>87</v>
      </c>
      <c r="G478">
        <v>13</v>
      </c>
      <c r="H478">
        <v>10</v>
      </c>
      <c r="I478">
        <v>0</v>
      </c>
    </row>
    <row r="479" spans="1:9" x14ac:dyDescent="0.25">
      <c r="A479">
        <v>477</v>
      </c>
      <c r="B479" t="s">
        <v>462</v>
      </c>
      <c r="C479" t="str">
        <f>VLOOKUP(B479,'Country List'!$I:$J,2,FALSE)</f>
        <v>Greece</v>
      </c>
      <c r="D479" t="s">
        <v>881</v>
      </c>
      <c r="E479">
        <v>23</v>
      </c>
      <c r="F479">
        <v>87</v>
      </c>
      <c r="G479">
        <v>15</v>
      </c>
      <c r="H479">
        <v>0</v>
      </c>
      <c r="I479">
        <v>0</v>
      </c>
    </row>
    <row r="480" spans="1:9" x14ac:dyDescent="0.25">
      <c r="A480">
        <v>478</v>
      </c>
      <c r="B480" t="s">
        <v>393</v>
      </c>
      <c r="C480" t="str">
        <f>VLOOKUP(B480,'Country List'!$I:$J,2,FALSE)</f>
        <v>Australia</v>
      </c>
      <c r="D480" t="s">
        <v>882</v>
      </c>
      <c r="E480">
        <v>25</v>
      </c>
      <c r="F480">
        <v>87</v>
      </c>
      <c r="G480">
        <v>18</v>
      </c>
      <c r="H480">
        <v>3</v>
      </c>
      <c r="I480">
        <v>0</v>
      </c>
    </row>
    <row r="481" spans="1:9" x14ac:dyDescent="0.25">
      <c r="A481">
        <v>479</v>
      </c>
      <c r="B481" t="s">
        <v>457</v>
      </c>
      <c r="C481" t="str">
        <f>VLOOKUP(B481,'Country List'!$I:$J,2,FALSE)</f>
        <v>Sweden</v>
      </c>
      <c r="D481" t="s">
        <v>883</v>
      </c>
      <c r="E481">
        <v>25</v>
      </c>
      <c r="F481">
        <v>87</v>
      </c>
      <c r="G481">
        <v>19</v>
      </c>
      <c r="H481">
        <v>2</v>
      </c>
      <c r="I481">
        <v>0</v>
      </c>
    </row>
    <row r="482" spans="1:9" x14ac:dyDescent="0.25">
      <c r="A482">
        <v>480</v>
      </c>
      <c r="B482" t="s">
        <v>723</v>
      </c>
      <c r="C482" t="str">
        <f>VLOOKUP(B482,'Country List'!$I:$J,2,FALSE)</f>
        <v>Uzbekistan</v>
      </c>
      <c r="D482" t="s">
        <v>884</v>
      </c>
      <c r="E482">
        <v>25</v>
      </c>
      <c r="F482">
        <v>86</v>
      </c>
      <c r="G482">
        <v>15</v>
      </c>
      <c r="H482">
        <v>0</v>
      </c>
      <c r="I482">
        <v>0</v>
      </c>
    </row>
    <row r="483" spans="1:9" x14ac:dyDescent="0.25">
      <c r="A483">
        <v>481</v>
      </c>
      <c r="B483" t="s">
        <v>744</v>
      </c>
      <c r="C483" t="str">
        <f>VLOOKUP(B483,'Country List'!$I:$J,2,FALSE)</f>
        <v>Hungary</v>
      </c>
      <c r="D483" t="s">
        <v>885</v>
      </c>
      <c r="E483">
        <v>20</v>
      </c>
      <c r="F483">
        <v>86</v>
      </c>
      <c r="G483">
        <v>21</v>
      </c>
      <c r="H483">
        <v>0</v>
      </c>
      <c r="I483">
        <v>0</v>
      </c>
    </row>
    <row r="484" spans="1:9" x14ac:dyDescent="0.25">
      <c r="A484">
        <v>482</v>
      </c>
      <c r="B484" t="s">
        <v>886</v>
      </c>
      <c r="C484" t="str">
        <f>VLOOKUP(B484,'Country List'!$I:$J,2,FALSE)</f>
        <v>Bulgaria</v>
      </c>
      <c r="D484" t="s">
        <v>887</v>
      </c>
      <c r="E484">
        <v>22</v>
      </c>
      <c r="F484">
        <v>86</v>
      </c>
      <c r="G484">
        <v>24</v>
      </c>
      <c r="H484">
        <v>0</v>
      </c>
      <c r="I484">
        <v>0</v>
      </c>
    </row>
    <row r="485" spans="1:9" x14ac:dyDescent="0.25">
      <c r="A485">
        <v>483</v>
      </c>
      <c r="B485" t="s">
        <v>370</v>
      </c>
      <c r="C485" t="str">
        <f>VLOOKUP(B485,'Country List'!$I:$J,2,FALSE)</f>
        <v>Brazil</v>
      </c>
      <c r="D485" t="s">
        <v>888</v>
      </c>
      <c r="E485">
        <v>31</v>
      </c>
      <c r="F485">
        <v>85</v>
      </c>
      <c r="G485">
        <v>13</v>
      </c>
      <c r="H485">
        <v>0</v>
      </c>
      <c r="I485">
        <v>0</v>
      </c>
    </row>
    <row r="486" spans="1:9" x14ac:dyDescent="0.25">
      <c r="A486">
        <v>484</v>
      </c>
      <c r="B486" t="s">
        <v>470</v>
      </c>
      <c r="C486" t="str">
        <f>VLOOKUP(B486,'Country List'!$I:$J,2,FALSE)</f>
        <v>Czech Republic</v>
      </c>
      <c r="D486" t="s">
        <v>889</v>
      </c>
      <c r="E486">
        <v>39</v>
      </c>
      <c r="F486">
        <v>85</v>
      </c>
      <c r="G486">
        <v>15</v>
      </c>
      <c r="H486">
        <v>0</v>
      </c>
      <c r="I486">
        <v>0</v>
      </c>
    </row>
    <row r="487" spans="1:9" x14ac:dyDescent="0.25">
      <c r="A487">
        <v>485</v>
      </c>
      <c r="B487" t="s">
        <v>747</v>
      </c>
      <c r="C487" t="str">
        <f>VLOOKUP(B487,'Country List'!$I:$J,2,FALSE)</f>
        <v>Ireland</v>
      </c>
      <c r="D487" t="s">
        <v>890</v>
      </c>
      <c r="E487">
        <v>24</v>
      </c>
      <c r="F487">
        <v>85</v>
      </c>
      <c r="G487">
        <v>26</v>
      </c>
      <c r="H487">
        <v>0</v>
      </c>
      <c r="I487">
        <v>0</v>
      </c>
    </row>
    <row r="488" spans="1:9" x14ac:dyDescent="0.25">
      <c r="A488">
        <v>486</v>
      </c>
      <c r="B488" t="s">
        <v>380</v>
      </c>
      <c r="C488" t="str">
        <f>VLOOKUP(B488,'Country List'!$I:$J,2,FALSE)</f>
        <v>Germany</v>
      </c>
      <c r="D488" t="s">
        <v>891</v>
      </c>
      <c r="E488">
        <v>25</v>
      </c>
      <c r="F488">
        <v>84</v>
      </c>
      <c r="G488">
        <v>23</v>
      </c>
      <c r="H488">
        <v>0</v>
      </c>
      <c r="I488">
        <v>0</v>
      </c>
    </row>
    <row r="489" spans="1:9" x14ac:dyDescent="0.25">
      <c r="A489">
        <v>487</v>
      </c>
      <c r="B489" t="s">
        <v>373</v>
      </c>
      <c r="C489" t="str">
        <f>VLOOKUP(B489,'Country List'!$I:$J,2,FALSE)</f>
        <v>Slovakia</v>
      </c>
      <c r="D489" t="s">
        <v>892</v>
      </c>
      <c r="E489">
        <v>32</v>
      </c>
      <c r="F489">
        <v>83</v>
      </c>
      <c r="G489">
        <v>2</v>
      </c>
      <c r="H489">
        <v>0</v>
      </c>
      <c r="I489">
        <v>0</v>
      </c>
    </row>
    <row r="490" spans="1:9" x14ac:dyDescent="0.25">
      <c r="A490">
        <v>488</v>
      </c>
      <c r="B490" t="s">
        <v>158</v>
      </c>
      <c r="C490" t="str">
        <f>VLOOKUP(B490,'Country List'!$I:$J,2,FALSE)</f>
        <v>United States</v>
      </c>
      <c r="D490" t="s">
        <v>893</v>
      </c>
      <c r="E490">
        <v>21</v>
      </c>
      <c r="F490">
        <v>82</v>
      </c>
      <c r="G490">
        <v>6</v>
      </c>
      <c r="H490">
        <v>0</v>
      </c>
      <c r="I490">
        <v>0</v>
      </c>
    </row>
    <row r="491" spans="1:9" x14ac:dyDescent="0.25">
      <c r="A491">
        <v>489</v>
      </c>
      <c r="B491" t="s">
        <v>434</v>
      </c>
      <c r="C491" t="str">
        <f>VLOOKUP(B491,'Country List'!$I:$J,2,FALSE)</f>
        <v>Portugal</v>
      </c>
      <c r="D491" t="s">
        <v>894</v>
      </c>
      <c r="E491">
        <v>26</v>
      </c>
      <c r="F491">
        <v>82</v>
      </c>
      <c r="G491">
        <v>7</v>
      </c>
      <c r="H491">
        <v>0</v>
      </c>
      <c r="I491">
        <v>0</v>
      </c>
    </row>
    <row r="492" spans="1:9" x14ac:dyDescent="0.25">
      <c r="A492">
        <v>490</v>
      </c>
      <c r="B492" t="s">
        <v>444</v>
      </c>
      <c r="C492" t="str">
        <f>VLOOKUP(B492,'Country List'!$I:$J,2,FALSE)</f>
        <v>Italy</v>
      </c>
      <c r="D492" t="s">
        <v>895</v>
      </c>
      <c r="E492">
        <v>21</v>
      </c>
      <c r="F492">
        <v>82</v>
      </c>
      <c r="G492">
        <v>16</v>
      </c>
      <c r="H492">
        <v>0</v>
      </c>
      <c r="I492">
        <v>0</v>
      </c>
    </row>
    <row r="493" spans="1:9" x14ac:dyDescent="0.25">
      <c r="A493">
        <v>491</v>
      </c>
      <c r="B493" t="s">
        <v>477</v>
      </c>
      <c r="C493" t="str">
        <f>VLOOKUP(B493,'Country List'!$I:$J,2,FALSE)</f>
        <v>Chinese Taipei[6]</v>
      </c>
      <c r="D493" t="s">
        <v>896</v>
      </c>
      <c r="E493">
        <v>20</v>
      </c>
      <c r="F493">
        <v>82</v>
      </c>
      <c r="G493">
        <v>19</v>
      </c>
      <c r="H493">
        <v>0</v>
      </c>
      <c r="I493">
        <v>0</v>
      </c>
    </row>
    <row r="494" spans="1:9" x14ac:dyDescent="0.25">
      <c r="A494">
        <v>492</v>
      </c>
      <c r="B494" t="s">
        <v>373</v>
      </c>
      <c r="C494" t="str">
        <f>VLOOKUP(B494,'Country List'!$I:$J,2,FALSE)</f>
        <v>Slovakia</v>
      </c>
      <c r="D494" t="s">
        <v>897</v>
      </c>
      <c r="E494">
        <v>21</v>
      </c>
      <c r="F494">
        <v>81</v>
      </c>
      <c r="G494">
        <v>5</v>
      </c>
      <c r="H494">
        <v>0</v>
      </c>
      <c r="I494">
        <v>0</v>
      </c>
    </row>
    <row r="495" spans="1:9" x14ac:dyDescent="0.25">
      <c r="A495">
        <v>493</v>
      </c>
      <c r="B495" t="s">
        <v>366</v>
      </c>
      <c r="C495" t="str">
        <f>VLOOKUP(B495,'Country List'!$I:$J,2,FALSE)</f>
        <v>France</v>
      </c>
      <c r="D495" t="s">
        <v>898</v>
      </c>
      <c r="E495">
        <v>24</v>
      </c>
      <c r="F495">
        <v>81</v>
      </c>
      <c r="G495">
        <v>25</v>
      </c>
      <c r="H495">
        <v>0</v>
      </c>
      <c r="I495">
        <v>0</v>
      </c>
    </row>
    <row r="496" spans="1:9" x14ac:dyDescent="0.25">
      <c r="A496">
        <v>494</v>
      </c>
      <c r="B496" t="s">
        <v>370</v>
      </c>
      <c r="C496" t="str">
        <f>VLOOKUP(B496,'Country List'!$I:$J,2,FALSE)</f>
        <v>Brazil</v>
      </c>
      <c r="D496" t="s">
        <v>899</v>
      </c>
      <c r="E496">
        <v>20</v>
      </c>
      <c r="F496">
        <v>80</v>
      </c>
      <c r="G496">
        <v>6</v>
      </c>
      <c r="H496">
        <v>0</v>
      </c>
      <c r="I496">
        <v>0</v>
      </c>
    </row>
    <row r="497" spans="1:9" x14ac:dyDescent="0.25">
      <c r="A497">
        <v>495</v>
      </c>
      <c r="B497" t="s">
        <v>452</v>
      </c>
      <c r="C497" t="str">
        <f>VLOOKUP(B497,'Country List'!$I:$J,2,FALSE)</f>
        <v>Russia</v>
      </c>
      <c r="D497" t="s">
        <v>900</v>
      </c>
      <c r="E497">
        <v>33</v>
      </c>
      <c r="F497">
        <v>80</v>
      </c>
      <c r="G497">
        <v>9</v>
      </c>
      <c r="H497">
        <v>0</v>
      </c>
      <c r="I497">
        <v>0</v>
      </c>
    </row>
    <row r="498" spans="1:9" x14ac:dyDescent="0.25">
      <c r="A498">
        <v>496</v>
      </c>
      <c r="B498" t="s">
        <v>470</v>
      </c>
      <c r="C498" t="str">
        <f>VLOOKUP(B498,'Country List'!$I:$J,2,FALSE)</f>
        <v>Czech Republic</v>
      </c>
      <c r="D498" t="s">
        <v>901</v>
      </c>
      <c r="E498">
        <v>25</v>
      </c>
      <c r="F498">
        <v>80</v>
      </c>
      <c r="G498">
        <v>10</v>
      </c>
      <c r="H498">
        <v>4</v>
      </c>
      <c r="I498">
        <v>0</v>
      </c>
    </row>
    <row r="499" spans="1:9" x14ac:dyDescent="0.25">
      <c r="A499">
        <v>497</v>
      </c>
      <c r="B499" t="s">
        <v>370</v>
      </c>
      <c r="C499" t="str">
        <f>VLOOKUP(B499,'Country List'!$I:$J,2,FALSE)</f>
        <v>Brazil</v>
      </c>
      <c r="D499" t="s">
        <v>902</v>
      </c>
      <c r="E499">
        <v>23</v>
      </c>
      <c r="F499">
        <v>80</v>
      </c>
      <c r="G499">
        <v>10</v>
      </c>
      <c r="H499">
        <v>0</v>
      </c>
      <c r="I499">
        <v>0</v>
      </c>
    </row>
    <row r="500" spans="1:9" x14ac:dyDescent="0.25">
      <c r="A500">
        <v>498</v>
      </c>
      <c r="B500" t="s">
        <v>387</v>
      </c>
      <c r="C500" t="str">
        <f>VLOOKUP(B500,'Country List'!$I:$J,2,FALSE)</f>
        <v>Austria</v>
      </c>
      <c r="D500" t="s">
        <v>903</v>
      </c>
      <c r="E500">
        <v>23</v>
      </c>
      <c r="F500">
        <v>80</v>
      </c>
      <c r="G500">
        <v>11</v>
      </c>
      <c r="H500">
        <v>0</v>
      </c>
      <c r="I500">
        <v>0</v>
      </c>
    </row>
    <row r="501" spans="1:9" x14ac:dyDescent="0.25">
      <c r="A501">
        <v>499</v>
      </c>
      <c r="B501" t="s">
        <v>364</v>
      </c>
      <c r="C501" t="str">
        <f>VLOOKUP(B501,'Country List'!$I:$J,2,FALSE)</f>
        <v>Colombia</v>
      </c>
      <c r="D501" t="s">
        <v>904</v>
      </c>
      <c r="E501">
        <v>29</v>
      </c>
      <c r="F501">
        <v>80</v>
      </c>
      <c r="G501">
        <v>17</v>
      </c>
      <c r="H501">
        <v>0</v>
      </c>
      <c r="I501">
        <v>0</v>
      </c>
    </row>
    <row r="502" spans="1:9" x14ac:dyDescent="0.25">
      <c r="A502">
        <v>500</v>
      </c>
      <c r="B502" t="s">
        <v>382</v>
      </c>
      <c r="C502" t="str">
        <f>VLOOKUP(B502,'Country List'!$I:$J,2,FALSE)</f>
        <v>Spain</v>
      </c>
      <c r="D502" t="s">
        <v>905</v>
      </c>
      <c r="E502">
        <v>25</v>
      </c>
      <c r="F502">
        <v>80</v>
      </c>
      <c r="G502">
        <v>23</v>
      </c>
      <c r="H502">
        <v>0</v>
      </c>
      <c r="I502">
        <v>0</v>
      </c>
    </row>
    <row r="503" spans="1:9" x14ac:dyDescent="0.25">
      <c r="A503">
        <v>501</v>
      </c>
      <c r="B503" t="s">
        <v>425</v>
      </c>
      <c r="C503" t="str">
        <f>VLOOKUP(B503,'Country List'!$I:$J,2,FALSE)</f>
        <v>Japan</v>
      </c>
      <c r="D503" t="s">
        <v>906</v>
      </c>
      <c r="E503">
        <v>21</v>
      </c>
      <c r="F503">
        <v>80</v>
      </c>
      <c r="G503">
        <v>30</v>
      </c>
      <c r="H503">
        <v>0</v>
      </c>
      <c r="I503">
        <v>0</v>
      </c>
    </row>
    <row r="504" spans="1:9" x14ac:dyDescent="0.25">
      <c r="A504">
        <v>502</v>
      </c>
      <c r="B504" t="s">
        <v>856</v>
      </c>
      <c r="C504" t="str">
        <f>VLOOKUP(B504,'Country List'!$I:$J,2,FALSE)</f>
        <v>Latvia</v>
      </c>
      <c r="D504" t="s">
        <v>907</v>
      </c>
      <c r="E504">
        <v>25</v>
      </c>
      <c r="F504">
        <v>79</v>
      </c>
      <c r="G504">
        <v>14</v>
      </c>
      <c r="H504">
        <v>0</v>
      </c>
      <c r="I504">
        <v>0</v>
      </c>
    </row>
    <row r="505" spans="1:9" x14ac:dyDescent="0.25">
      <c r="A505">
        <v>503</v>
      </c>
      <c r="B505" t="s">
        <v>369</v>
      </c>
      <c r="C505" t="str">
        <f>VLOOKUP(B505,'Country List'!$I:$J,2,FALSE)</f>
        <v>Poland</v>
      </c>
      <c r="D505" t="s">
        <v>908</v>
      </c>
      <c r="E505">
        <v>22</v>
      </c>
      <c r="F505">
        <v>79</v>
      </c>
      <c r="G505">
        <v>18</v>
      </c>
      <c r="H505">
        <v>0</v>
      </c>
      <c r="I505">
        <v>0</v>
      </c>
    </row>
    <row r="506" spans="1:9" x14ac:dyDescent="0.25">
      <c r="A506">
        <v>504</v>
      </c>
      <c r="B506" t="s">
        <v>399</v>
      </c>
      <c r="C506" t="str">
        <f>VLOOKUP(B506,'Country List'!$I:$J,2,FALSE)</f>
        <v>India</v>
      </c>
      <c r="D506" t="s">
        <v>909</v>
      </c>
      <c r="E506">
        <v>21</v>
      </c>
      <c r="F506">
        <v>79</v>
      </c>
      <c r="G506">
        <v>18</v>
      </c>
      <c r="H506">
        <v>0</v>
      </c>
      <c r="I506">
        <v>0</v>
      </c>
    </row>
    <row r="507" spans="1:9" x14ac:dyDescent="0.25">
      <c r="A507">
        <v>505</v>
      </c>
      <c r="B507" t="s">
        <v>452</v>
      </c>
      <c r="C507" t="str">
        <f>VLOOKUP(B507,'Country List'!$I:$J,2,FALSE)</f>
        <v>Russia</v>
      </c>
      <c r="D507" t="s">
        <v>910</v>
      </c>
      <c r="E507">
        <v>30</v>
      </c>
      <c r="F507">
        <v>79</v>
      </c>
      <c r="G507">
        <v>20</v>
      </c>
      <c r="H507">
        <v>0</v>
      </c>
      <c r="I507">
        <v>0</v>
      </c>
    </row>
    <row r="508" spans="1:9" x14ac:dyDescent="0.25">
      <c r="A508">
        <v>506</v>
      </c>
      <c r="B508" t="s">
        <v>446</v>
      </c>
      <c r="C508" t="str">
        <f>VLOOKUP(B508,'Country List'!$I:$J,2,FALSE)</f>
        <v>Uruguay</v>
      </c>
      <c r="D508" t="s">
        <v>911</v>
      </c>
      <c r="E508">
        <v>20</v>
      </c>
      <c r="F508">
        <v>79</v>
      </c>
      <c r="G508">
        <v>34</v>
      </c>
      <c r="H508">
        <v>0</v>
      </c>
      <c r="I508">
        <v>0</v>
      </c>
    </row>
    <row r="509" spans="1:9" x14ac:dyDescent="0.25">
      <c r="A509">
        <v>507</v>
      </c>
      <c r="B509" t="s">
        <v>799</v>
      </c>
      <c r="C509" t="str">
        <f>VLOOKUP(B509,'Country List'!$I:$J,2,FALSE)</f>
        <v>Slovenia</v>
      </c>
      <c r="D509" t="s">
        <v>912</v>
      </c>
      <c r="E509">
        <v>26</v>
      </c>
      <c r="F509">
        <v>78</v>
      </c>
      <c r="G509">
        <v>21</v>
      </c>
      <c r="H509">
        <v>0</v>
      </c>
      <c r="I509">
        <v>0</v>
      </c>
    </row>
    <row r="510" spans="1:9" x14ac:dyDescent="0.25">
      <c r="A510">
        <v>508</v>
      </c>
      <c r="B510" t="s">
        <v>370</v>
      </c>
      <c r="C510" t="str">
        <f>VLOOKUP(B510,'Country List'!$I:$J,2,FALSE)</f>
        <v>Brazil</v>
      </c>
      <c r="D510" t="s">
        <v>913</v>
      </c>
      <c r="E510">
        <v>26</v>
      </c>
      <c r="F510">
        <v>77</v>
      </c>
      <c r="G510">
        <v>21</v>
      </c>
      <c r="H510">
        <v>6</v>
      </c>
      <c r="I510">
        <v>0</v>
      </c>
    </row>
    <row r="511" spans="1:9" x14ac:dyDescent="0.25">
      <c r="A511">
        <v>509</v>
      </c>
      <c r="B511" t="s">
        <v>371</v>
      </c>
      <c r="C511" t="str">
        <f>VLOOKUP(B511,'Country List'!$I:$J,2,FALSE)</f>
        <v>Great Britain</v>
      </c>
      <c r="D511" t="s">
        <v>914</v>
      </c>
      <c r="E511">
        <v>26</v>
      </c>
      <c r="F511">
        <v>77</v>
      </c>
      <c r="G511">
        <v>21</v>
      </c>
      <c r="H511">
        <v>0</v>
      </c>
      <c r="I511">
        <v>0</v>
      </c>
    </row>
    <row r="512" spans="1:9" x14ac:dyDescent="0.25">
      <c r="A512">
        <v>510</v>
      </c>
      <c r="B512" t="s">
        <v>475</v>
      </c>
      <c r="C512" t="str">
        <f>VLOOKUP(B512,'Country List'!$I:$J,2,FALSE)</f>
        <v>Ukraine</v>
      </c>
      <c r="D512" t="s">
        <v>915</v>
      </c>
      <c r="E512">
        <v>22</v>
      </c>
      <c r="F512">
        <v>77</v>
      </c>
      <c r="G512">
        <v>23</v>
      </c>
      <c r="H512">
        <v>6</v>
      </c>
      <c r="I512">
        <v>0</v>
      </c>
    </row>
    <row r="513" spans="1:9" x14ac:dyDescent="0.25">
      <c r="A513">
        <v>511</v>
      </c>
      <c r="B513" t="s">
        <v>370</v>
      </c>
      <c r="C513" t="str">
        <f>VLOOKUP(B513,'Country List'!$I:$J,2,FALSE)</f>
        <v>Brazil</v>
      </c>
      <c r="D513" t="s">
        <v>916</v>
      </c>
      <c r="E513">
        <v>28</v>
      </c>
      <c r="F513">
        <v>77</v>
      </c>
      <c r="G513">
        <v>25</v>
      </c>
      <c r="H513">
        <v>6</v>
      </c>
      <c r="I513">
        <v>0</v>
      </c>
    </row>
    <row r="514" spans="1:9" x14ac:dyDescent="0.25">
      <c r="A514">
        <v>512</v>
      </c>
      <c r="B514" t="s">
        <v>462</v>
      </c>
      <c r="C514" t="str">
        <f>VLOOKUP(B514,'Country List'!$I:$J,2,FALSE)</f>
        <v>Greece</v>
      </c>
      <c r="D514" t="s">
        <v>917</v>
      </c>
      <c r="E514">
        <v>25</v>
      </c>
      <c r="F514">
        <v>77</v>
      </c>
      <c r="G514">
        <v>26</v>
      </c>
      <c r="H514">
        <v>0</v>
      </c>
      <c r="I514">
        <v>0</v>
      </c>
    </row>
    <row r="515" spans="1:9" x14ac:dyDescent="0.25">
      <c r="A515">
        <v>513</v>
      </c>
      <c r="B515" t="s">
        <v>370</v>
      </c>
      <c r="C515" t="str">
        <f>VLOOKUP(B515,'Country List'!$I:$J,2,FALSE)</f>
        <v>Brazil</v>
      </c>
      <c r="D515" t="s">
        <v>918</v>
      </c>
      <c r="E515">
        <v>22</v>
      </c>
      <c r="F515">
        <v>76</v>
      </c>
      <c r="G515">
        <v>10</v>
      </c>
      <c r="H515">
        <v>0</v>
      </c>
      <c r="I515">
        <v>0</v>
      </c>
    </row>
    <row r="516" spans="1:9" x14ac:dyDescent="0.25">
      <c r="A516">
        <v>514</v>
      </c>
      <c r="B516" t="s">
        <v>444</v>
      </c>
      <c r="C516" t="str">
        <f>VLOOKUP(B516,'Country List'!$I:$J,2,FALSE)</f>
        <v>Italy</v>
      </c>
      <c r="D516" t="s">
        <v>919</v>
      </c>
      <c r="E516">
        <v>21</v>
      </c>
      <c r="F516">
        <v>76</v>
      </c>
      <c r="G516">
        <v>18</v>
      </c>
      <c r="H516">
        <v>0</v>
      </c>
      <c r="I516">
        <v>0</v>
      </c>
    </row>
    <row r="517" spans="1:9" x14ac:dyDescent="0.25">
      <c r="A517">
        <v>515</v>
      </c>
      <c r="B517" t="s">
        <v>367</v>
      </c>
      <c r="C517" t="str">
        <f>VLOOKUP(B517,'Country List'!$I:$J,2,FALSE)</f>
        <v>Argentina</v>
      </c>
      <c r="D517" t="s">
        <v>920</v>
      </c>
      <c r="E517">
        <v>19</v>
      </c>
      <c r="F517">
        <v>76</v>
      </c>
      <c r="G517">
        <v>25</v>
      </c>
      <c r="H517">
        <v>0</v>
      </c>
      <c r="I517">
        <v>0</v>
      </c>
    </row>
    <row r="518" spans="1:9" x14ac:dyDescent="0.25">
      <c r="A518">
        <v>516</v>
      </c>
      <c r="B518" t="s">
        <v>373</v>
      </c>
      <c r="C518" t="str">
        <f>VLOOKUP(B518,'Country List'!$I:$J,2,FALSE)</f>
        <v>Slovakia</v>
      </c>
      <c r="D518" t="s">
        <v>921</v>
      </c>
      <c r="E518">
        <v>22</v>
      </c>
      <c r="F518">
        <v>75</v>
      </c>
      <c r="G518">
        <v>2</v>
      </c>
      <c r="H518">
        <v>0</v>
      </c>
      <c r="I518">
        <v>0</v>
      </c>
    </row>
    <row r="519" spans="1:9" x14ac:dyDescent="0.25">
      <c r="A519">
        <v>517</v>
      </c>
      <c r="B519" t="s">
        <v>470</v>
      </c>
      <c r="C519" t="str">
        <f>VLOOKUP(B519,'Country List'!$I:$J,2,FALSE)</f>
        <v>Czech Republic</v>
      </c>
      <c r="D519" t="s">
        <v>922</v>
      </c>
      <c r="E519">
        <v>34</v>
      </c>
      <c r="F519">
        <v>75</v>
      </c>
      <c r="G519">
        <v>5</v>
      </c>
      <c r="H519">
        <v>0</v>
      </c>
      <c r="I519">
        <v>0</v>
      </c>
    </row>
    <row r="520" spans="1:9" x14ac:dyDescent="0.25">
      <c r="A520">
        <v>518</v>
      </c>
      <c r="B520" t="s">
        <v>444</v>
      </c>
      <c r="C520" t="str">
        <f>VLOOKUP(B520,'Country List'!$I:$J,2,FALSE)</f>
        <v>Italy</v>
      </c>
      <c r="D520" t="s">
        <v>923</v>
      </c>
      <c r="E520">
        <v>22</v>
      </c>
      <c r="F520">
        <v>75</v>
      </c>
      <c r="G520">
        <v>8</v>
      </c>
      <c r="H520">
        <v>15</v>
      </c>
      <c r="I520">
        <v>0</v>
      </c>
    </row>
    <row r="521" spans="1:9" x14ac:dyDescent="0.25">
      <c r="A521">
        <v>519</v>
      </c>
      <c r="B521" t="s">
        <v>519</v>
      </c>
      <c r="C521" t="str">
        <f>VLOOKUP(B521,'Country List'!$I:$J,2,FALSE)</f>
        <v>Switzerland</v>
      </c>
      <c r="D521" t="s">
        <v>924</v>
      </c>
      <c r="E521">
        <v>23</v>
      </c>
      <c r="F521">
        <v>75</v>
      </c>
      <c r="G521">
        <v>18</v>
      </c>
      <c r="H521">
        <v>0</v>
      </c>
      <c r="I521">
        <v>0</v>
      </c>
    </row>
    <row r="522" spans="1:9" x14ac:dyDescent="0.25">
      <c r="A522">
        <v>520</v>
      </c>
      <c r="B522" t="s">
        <v>408</v>
      </c>
      <c r="C522" t="str">
        <f>VLOOKUP(B522,'Country List'!$I:$J,2,FALSE)</f>
        <v>Canada</v>
      </c>
      <c r="D522" t="s">
        <v>925</v>
      </c>
      <c r="E522">
        <v>28</v>
      </c>
      <c r="F522">
        <v>74</v>
      </c>
      <c r="G522">
        <v>15</v>
      </c>
      <c r="H522">
        <v>0</v>
      </c>
      <c r="I522">
        <v>0</v>
      </c>
    </row>
    <row r="523" spans="1:9" x14ac:dyDescent="0.25">
      <c r="A523">
        <v>521</v>
      </c>
      <c r="B523" t="s">
        <v>475</v>
      </c>
      <c r="C523" t="str">
        <f>VLOOKUP(B523,'Country List'!$I:$J,2,FALSE)</f>
        <v>Ukraine</v>
      </c>
      <c r="D523" t="s">
        <v>926</v>
      </c>
      <c r="E523">
        <v>25</v>
      </c>
      <c r="F523">
        <v>74</v>
      </c>
      <c r="G523">
        <v>22</v>
      </c>
      <c r="H523">
        <v>2</v>
      </c>
      <c r="I523">
        <v>0</v>
      </c>
    </row>
    <row r="524" spans="1:9" x14ac:dyDescent="0.25">
      <c r="A524">
        <v>522</v>
      </c>
      <c r="B524" t="s">
        <v>470</v>
      </c>
      <c r="C524" t="str">
        <f>VLOOKUP(B524,'Country List'!$I:$J,2,FALSE)</f>
        <v>Czech Republic</v>
      </c>
      <c r="D524" t="s">
        <v>927</v>
      </c>
      <c r="E524">
        <v>22</v>
      </c>
      <c r="F524">
        <v>74</v>
      </c>
      <c r="G524">
        <v>24</v>
      </c>
      <c r="H524">
        <v>0</v>
      </c>
      <c r="I524">
        <v>0</v>
      </c>
    </row>
    <row r="525" spans="1:9" x14ac:dyDescent="0.25">
      <c r="A525">
        <v>523</v>
      </c>
      <c r="B525" t="s">
        <v>367</v>
      </c>
      <c r="C525" t="str">
        <f>VLOOKUP(B525,'Country List'!$I:$J,2,FALSE)</f>
        <v>Argentina</v>
      </c>
      <c r="D525" t="s">
        <v>928</v>
      </c>
      <c r="E525">
        <v>22</v>
      </c>
      <c r="F525">
        <v>74</v>
      </c>
      <c r="G525">
        <v>29</v>
      </c>
      <c r="H525">
        <v>0</v>
      </c>
      <c r="I525">
        <v>0</v>
      </c>
    </row>
    <row r="526" spans="1:9" x14ac:dyDescent="0.25">
      <c r="A526">
        <v>524</v>
      </c>
      <c r="B526" t="s">
        <v>366</v>
      </c>
      <c r="C526" t="str">
        <f>VLOOKUP(B526,'Country List'!$I:$J,2,FALSE)</f>
        <v>France</v>
      </c>
      <c r="D526" t="s">
        <v>929</v>
      </c>
      <c r="E526">
        <v>26</v>
      </c>
      <c r="F526">
        <v>73</v>
      </c>
      <c r="G526">
        <v>10</v>
      </c>
      <c r="H526">
        <v>0</v>
      </c>
      <c r="I526">
        <v>0</v>
      </c>
    </row>
    <row r="527" spans="1:9" x14ac:dyDescent="0.25">
      <c r="A527">
        <v>525</v>
      </c>
      <c r="B527" t="s">
        <v>158</v>
      </c>
      <c r="C527" t="str">
        <f>VLOOKUP(B527,'Country List'!$I:$J,2,FALSE)</f>
        <v>United States</v>
      </c>
      <c r="D527" t="s">
        <v>930</v>
      </c>
      <c r="E527">
        <v>25</v>
      </c>
      <c r="F527">
        <v>73</v>
      </c>
      <c r="G527">
        <v>15</v>
      </c>
      <c r="H527">
        <v>0</v>
      </c>
      <c r="I527">
        <v>0</v>
      </c>
    </row>
    <row r="528" spans="1:9" x14ac:dyDescent="0.25">
      <c r="A528">
        <v>526</v>
      </c>
      <c r="B528" t="s">
        <v>475</v>
      </c>
      <c r="C528" t="str">
        <f>VLOOKUP(B528,'Country List'!$I:$J,2,FALSE)</f>
        <v>Ukraine</v>
      </c>
      <c r="D528" t="s">
        <v>931</v>
      </c>
      <c r="E528">
        <v>26</v>
      </c>
      <c r="F528">
        <v>73</v>
      </c>
      <c r="G528">
        <v>17</v>
      </c>
      <c r="H528">
        <v>0</v>
      </c>
      <c r="I528">
        <v>0</v>
      </c>
    </row>
    <row r="529" spans="1:9" x14ac:dyDescent="0.25">
      <c r="A529">
        <v>527</v>
      </c>
      <c r="B529" t="s">
        <v>366</v>
      </c>
      <c r="C529" t="str">
        <f>VLOOKUP(B529,'Country List'!$I:$J,2,FALSE)</f>
        <v>France</v>
      </c>
      <c r="D529" t="s">
        <v>932</v>
      </c>
      <c r="E529">
        <v>20</v>
      </c>
      <c r="F529">
        <v>73</v>
      </c>
      <c r="G529">
        <v>23</v>
      </c>
      <c r="H529">
        <v>2</v>
      </c>
      <c r="I529">
        <v>0</v>
      </c>
    </row>
    <row r="530" spans="1:9" x14ac:dyDescent="0.25">
      <c r="A530">
        <v>528</v>
      </c>
      <c r="B530" t="s">
        <v>659</v>
      </c>
      <c r="C530" t="str">
        <f>VLOOKUP(B530,'Country List'!$I:$J,2,FALSE)</f>
        <v>Tunisia</v>
      </c>
      <c r="D530" t="s">
        <v>933</v>
      </c>
      <c r="E530">
        <v>23</v>
      </c>
      <c r="F530">
        <v>73</v>
      </c>
      <c r="G530">
        <v>26</v>
      </c>
      <c r="H530">
        <v>0</v>
      </c>
      <c r="I530">
        <v>0</v>
      </c>
    </row>
    <row r="531" spans="1:9" x14ac:dyDescent="0.25">
      <c r="A531">
        <v>529</v>
      </c>
      <c r="B531" t="s">
        <v>380</v>
      </c>
      <c r="C531" t="str">
        <f>VLOOKUP(B531,'Country List'!$I:$J,2,FALSE)</f>
        <v>Germany</v>
      </c>
      <c r="D531" t="s">
        <v>934</v>
      </c>
      <c r="E531">
        <v>20</v>
      </c>
      <c r="F531">
        <v>72</v>
      </c>
      <c r="G531">
        <v>16</v>
      </c>
      <c r="H531">
        <v>0</v>
      </c>
      <c r="I531">
        <v>0</v>
      </c>
    </row>
    <row r="532" spans="1:9" x14ac:dyDescent="0.25">
      <c r="A532">
        <v>530</v>
      </c>
      <c r="B532" t="s">
        <v>511</v>
      </c>
      <c r="C532" t="str">
        <f>VLOOKUP(B532,'Country List'!$I:$J,2,FALSE)</f>
        <v>China</v>
      </c>
      <c r="D532" t="s">
        <v>935</v>
      </c>
      <c r="E532">
        <v>23</v>
      </c>
      <c r="F532">
        <v>72</v>
      </c>
      <c r="G532">
        <v>19</v>
      </c>
      <c r="H532">
        <v>2</v>
      </c>
      <c r="I532">
        <v>0</v>
      </c>
    </row>
    <row r="533" spans="1:9" x14ac:dyDescent="0.25">
      <c r="A533">
        <v>531</v>
      </c>
      <c r="B533" t="s">
        <v>444</v>
      </c>
      <c r="C533" t="str">
        <f>VLOOKUP(B533,'Country List'!$I:$J,2,FALSE)</f>
        <v>Italy</v>
      </c>
      <c r="D533" t="s">
        <v>936</v>
      </c>
      <c r="E533">
        <v>29</v>
      </c>
      <c r="F533">
        <v>72</v>
      </c>
      <c r="G533">
        <v>19</v>
      </c>
      <c r="H533">
        <v>0</v>
      </c>
      <c r="I533">
        <v>0</v>
      </c>
    </row>
    <row r="534" spans="1:9" x14ac:dyDescent="0.25">
      <c r="A534">
        <v>532</v>
      </c>
      <c r="B534" t="s">
        <v>515</v>
      </c>
      <c r="C534" t="str">
        <f>VLOOKUP(B534,'Country List'!$I:$J,2,FALSE)</f>
        <v>Venezuela</v>
      </c>
      <c r="D534" t="s">
        <v>937</v>
      </c>
      <c r="E534">
        <v>26</v>
      </c>
      <c r="F534">
        <v>72</v>
      </c>
      <c r="G534">
        <v>27</v>
      </c>
      <c r="H534">
        <v>0</v>
      </c>
      <c r="I534">
        <v>0</v>
      </c>
    </row>
    <row r="535" spans="1:9" x14ac:dyDescent="0.25">
      <c r="A535">
        <v>533</v>
      </c>
      <c r="B535" t="s">
        <v>367</v>
      </c>
      <c r="C535" t="str">
        <f>VLOOKUP(B535,'Country List'!$I:$J,2,FALSE)</f>
        <v>Argentina</v>
      </c>
      <c r="D535" t="s">
        <v>938</v>
      </c>
      <c r="E535">
        <v>24</v>
      </c>
      <c r="F535">
        <v>71</v>
      </c>
      <c r="G535">
        <v>7</v>
      </c>
      <c r="H535">
        <v>0</v>
      </c>
      <c r="I535">
        <v>0</v>
      </c>
    </row>
    <row r="536" spans="1:9" x14ac:dyDescent="0.25">
      <c r="A536">
        <v>534</v>
      </c>
      <c r="B536" t="s">
        <v>425</v>
      </c>
      <c r="C536" t="str">
        <f>VLOOKUP(B536,'Country List'!$I:$J,2,FALSE)</f>
        <v>Japan</v>
      </c>
      <c r="D536" t="s">
        <v>939</v>
      </c>
      <c r="E536">
        <v>20</v>
      </c>
      <c r="F536">
        <v>71</v>
      </c>
      <c r="G536">
        <v>20</v>
      </c>
      <c r="H536">
        <v>0</v>
      </c>
      <c r="I536">
        <v>0</v>
      </c>
    </row>
    <row r="537" spans="1:9" x14ac:dyDescent="0.25">
      <c r="A537">
        <v>535</v>
      </c>
      <c r="B537" t="s">
        <v>940</v>
      </c>
      <c r="C537" t="str">
        <f>VLOOKUP(B537,'Country List'!$I:$J,2,FALSE)</f>
        <v>Morocco</v>
      </c>
      <c r="D537" t="s">
        <v>941</v>
      </c>
      <c r="E537">
        <v>24</v>
      </c>
      <c r="F537">
        <v>71</v>
      </c>
      <c r="G537">
        <v>24</v>
      </c>
      <c r="H537">
        <v>0</v>
      </c>
      <c r="I537">
        <v>0</v>
      </c>
    </row>
    <row r="538" spans="1:9" x14ac:dyDescent="0.25">
      <c r="A538">
        <v>536</v>
      </c>
      <c r="B538" t="s">
        <v>158</v>
      </c>
      <c r="C538" t="str">
        <f>VLOOKUP(B538,'Country List'!$I:$J,2,FALSE)</f>
        <v>United States</v>
      </c>
      <c r="D538" t="s">
        <v>942</v>
      </c>
      <c r="E538">
        <v>22</v>
      </c>
      <c r="F538">
        <v>70</v>
      </c>
      <c r="G538">
        <v>4</v>
      </c>
      <c r="H538">
        <v>0</v>
      </c>
      <c r="I538">
        <v>0</v>
      </c>
    </row>
    <row r="539" spans="1:9" x14ac:dyDescent="0.25">
      <c r="A539">
        <v>537</v>
      </c>
      <c r="B539" t="s">
        <v>425</v>
      </c>
      <c r="C539" t="str">
        <f>VLOOKUP(B539,'Country List'!$I:$J,2,FALSE)</f>
        <v>Japan</v>
      </c>
      <c r="D539" t="s">
        <v>943</v>
      </c>
      <c r="E539">
        <v>27</v>
      </c>
      <c r="F539">
        <v>70</v>
      </c>
      <c r="G539">
        <v>6</v>
      </c>
      <c r="H539">
        <v>0</v>
      </c>
      <c r="I539">
        <v>0</v>
      </c>
    </row>
    <row r="540" spans="1:9" x14ac:dyDescent="0.25">
      <c r="A540">
        <v>538</v>
      </c>
      <c r="B540" t="s">
        <v>470</v>
      </c>
      <c r="C540" t="str">
        <f>VLOOKUP(B540,'Country List'!$I:$J,2,FALSE)</f>
        <v>Czech Republic</v>
      </c>
      <c r="D540" t="s">
        <v>944</v>
      </c>
      <c r="E540">
        <v>18</v>
      </c>
      <c r="F540">
        <v>70</v>
      </c>
      <c r="G540">
        <v>7</v>
      </c>
      <c r="H540">
        <v>2</v>
      </c>
      <c r="I540">
        <v>0</v>
      </c>
    </row>
    <row r="541" spans="1:9" x14ac:dyDescent="0.25">
      <c r="A541">
        <v>539</v>
      </c>
      <c r="B541" t="s">
        <v>380</v>
      </c>
      <c r="C541" t="str">
        <f>VLOOKUP(B541,'Country List'!$I:$J,2,FALSE)</f>
        <v>Germany</v>
      </c>
      <c r="D541" t="s">
        <v>945</v>
      </c>
      <c r="E541">
        <v>21</v>
      </c>
      <c r="F541">
        <v>70</v>
      </c>
      <c r="G541">
        <v>15</v>
      </c>
      <c r="H541">
        <v>6</v>
      </c>
      <c r="I541">
        <v>0</v>
      </c>
    </row>
    <row r="542" spans="1:9" x14ac:dyDescent="0.25">
      <c r="A542">
        <v>540</v>
      </c>
      <c r="B542" t="s">
        <v>380</v>
      </c>
      <c r="C542" t="str">
        <f>VLOOKUP(B542,'Country List'!$I:$J,2,FALSE)</f>
        <v>Germany</v>
      </c>
      <c r="D542" t="s">
        <v>946</v>
      </c>
      <c r="E542">
        <v>21</v>
      </c>
      <c r="F542">
        <v>70</v>
      </c>
      <c r="G542">
        <v>17</v>
      </c>
      <c r="H542">
        <v>0</v>
      </c>
      <c r="I542">
        <v>0</v>
      </c>
    </row>
    <row r="543" spans="1:9" x14ac:dyDescent="0.25">
      <c r="A543">
        <v>541</v>
      </c>
      <c r="B543" t="s">
        <v>366</v>
      </c>
      <c r="C543" t="str">
        <f>VLOOKUP(B543,'Country List'!$I:$J,2,FALSE)</f>
        <v>France</v>
      </c>
      <c r="D543" t="s">
        <v>947</v>
      </c>
      <c r="E543">
        <v>19</v>
      </c>
      <c r="F543">
        <v>70</v>
      </c>
      <c r="G543">
        <v>18</v>
      </c>
      <c r="H543">
        <v>0</v>
      </c>
      <c r="I543">
        <v>0</v>
      </c>
    </row>
    <row r="544" spans="1:9" x14ac:dyDescent="0.25">
      <c r="A544">
        <v>542</v>
      </c>
      <c r="B544" t="s">
        <v>444</v>
      </c>
      <c r="C544" t="str">
        <f>VLOOKUP(B544,'Country List'!$I:$J,2,FALSE)</f>
        <v>Italy</v>
      </c>
      <c r="D544" t="s">
        <v>948</v>
      </c>
      <c r="E544">
        <v>30</v>
      </c>
      <c r="F544">
        <v>70</v>
      </c>
      <c r="G544">
        <v>23</v>
      </c>
      <c r="H544">
        <v>0</v>
      </c>
      <c r="I544">
        <v>0</v>
      </c>
    </row>
    <row r="545" spans="1:9" x14ac:dyDescent="0.25">
      <c r="A545">
        <v>543</v>
      </c>
      <c r="B545" t="s">
        <v>452</v>
      </c>
      <c r="C545" t="str">
        <f>VLOOKUP(B545,'Country List'!$I:$J,2,FALSE)</f>
        <v>Russia</v>
      </c>
      <c r="D545" t="s">
        <v>949</v>
      </c>
      <c r="E545">
        <v>23</v>
      </c>
      <c r="F545">
        <v>70</v>
      </c>
      <c r="G545">
        <v>26</v>
      </c>
      <c r="H545">
        <v>0</v>
      </c>
      <c r="I545">
        <v>0</v>
      </c>
    </row>
    <row r="546" spans="1:9" x14ac:dyDescent="0.25">
      <c r="A546">
        <v>544</v>
      </c>
      <c r="B546" t="s">
        <v>367</v>
      </c>
      <c r="C546" t="str">
        <f>VLOOKUP(B546,'Country List'!$I:$J,2,FALSE)</f>
        <v>Argentina</v>
      </c>
      <c r="D546" t="s">
        <v>950</v>
      </c>
      <c r="E546">
        <v>21</v>
      </c>
      <c r="F546">
        <v>70</v>
      </c>
      <c r="G546">
        <v>28</v>
      </c>
      <c r="H546">
        <v>0</v>
      </c>
      <c r="I546">
        <v>0</v>
      </c>
    </row>
    <row r="547" spans="1:9" x14ac:dyDescent="0.25">
      <c r="A547">
        <v>545</v>
      </c>
      <c r="B547" t="s">
        <v>437</v>
      </c>
      <c r="C547" t="str">
        <f>VLOOKUP(B547,'Country List'!$I:$J,2,FALSE)</f>
        <v>Kazakhstan</v>
      </c>
      <c r="D547" t="s">
        <v>951</v>
      </c>
      <c r="E547">
        <v>24</v>
      </c>
      <c r="F547">
        <v>70</v>
      </c>
      <c r="G547">
        <v>33</v>
      </c>
      <c r="H547">
        <v>0</v>
      </c>
      <c r="I547">
        <v>0</v>
      </c>
    </row>
    <row r="548" spans="1:9" x14ac:dyDescent="0.25">
      <c r="A548">
        <v>546</v>
      </c>
      <c r="B548" t="s">
        <v>425</v>
      </c>
      <c r="C548" t="str">
        <f>VLOOKUP(B548,'Country List'!$I:$J,2,FALSE)</f>
        <v>Japan</v>
      </c>
      <c r="D548" t="s">
        <v>952</v>
      </c>
      <c r="E548">
        <v>21</v>
      </c>
      <c r="F548">
        <v>69</v>
      </c>
      <c r="G548">
        <v>4</v>
      </c>
      <c r="H548">
        <v>0</v>
      </c>
      <c r="I548">
        <v>0</v>
      </c>
    </row>
    <row r="549" spans="1:9" x14ac:dyDescent="0.25">
      <c r="A549">
        <v>547</v>
      </c>
      <c r="B549" t="s">
        <v>452</v>
      </c>
      <c r="C549" t="str">
        <f>VLOOKUP(B549,'Country List'!$I:$J,2,FALSE)</f>
        <v>Russia</v>
      </c>
      <c r="D549" t="s">
        <v>953</v>
      </c>
      <c r="E549">
        <v>19</v>
      </c>
      <c r="F549">
        <v>69</v>
      </c>
      <c r="G549">
        <v>13</v>
      </c>
      <c r="H549">
        <v>0</v>
      </c>
      <c r="I549">
        <v>0</v>
      </c>
    </row>
    <row r="550" spans="1:9" x14ac:dyDescent="0.25">
      <c r="A550">
        <v>548</v>
      </c>
      <c r="B550" t="s">
        <v>380</v>
      </c>
      <c r="C550" t="str">
        <f>VLOOKUP(B550,'Country List'!$I:$J,2,FALSE)</f>
        <v>Germany</v>
      </c>
      <c r="D550" t="s">
        <v>954</v>
      </c>
      <c r="E550">
        <v>22</v>
      </c>
      <c r="F550">
        <v>69</v>
      </c>
      <c r="G550">
        <v>13</v>
      </c>
      <c r="H550">
        <v>0</v>
      </c>
      <c r="I550">
        <v>0</v>
      </c>
    </row>
    <row r="551" spans="1:9" x14ac:dyDescent="0.25">
      <c r="A551">
        <v>549</v>
      </c>
      <c r="B551" t="s">
        <v>380</v>
      </c>
      <c r="C551" t="str">
        <f>VLOOKUP(B551,'Country List'!$I:$J,2,FALSE)</f>
        <v>Germany</v>
      </c>
      <c r="D551" t="s">
        <v>955</v>
      </c>
      <c r="E551">
        <v>20</v>
      </c>
      <c r="F551">
        <v>69</v>
      </c>
      <c r="G551">
        <v>16</v>
      </c>
      <c r="H551">
        <v>0</v>
      </c>
      <c r="I551">
        <v>0</v>
      </c>
    </row>
    <row r="552" spans="1:9" x14ac:dyDescent="0.25">
      <c r="A552">
        <v>550</v>
      </c>
      <c r="B552" t="s">
        <v>425</v>
      </c>
      <c r="C552" t="str">
        <f>VLOOKUP(B552,'Country List'!$I:$J,2,FALSE)</f>
        <v>Japan</v>
      </c>
      <c r="D552" t="s">
        <v>956</v>
      </c>
      <c r="E552">
        <v>22</v>
      </c>
      <c r="F552">
        <v>69</v>
      </c>
      <c r="G552">
        <v>16</v>
      </c>
      <c r="H552">
        <v>2</v>
      </c>
      <c r="I552">
        <v>0</v>
      </c>
    </row>
    <row r="553" spans="1:9" x14ac:dyDescent="0.25">
      <c r="A553">
        <v>551</v>
      </c>
      <c r="B553" t="s">
        <v>619</v>
      </c>
      <c r="C553" t="str">
        <f>VLOOKUP(B553,'Country List'!$I:$J,2,FALSE)</f>
        <v>Georgia</v>
      </c>
      <c r="D553" t="s">
        <v>957</v>
      </c>
      <c r="E553">
        <v>19</v>
      </c>
      <c r="F553">
        <v>69</v>
      </c>
      <c r="G553">
        <v>17</v>
      </c>
      <c r="H553">
        <v>2</v>
      </c>
      <c r="I553">
        <v>0</v>
      </c>
    </row>
    <row r="554" spans="1:9" x14ac:dyDescent="0.25">
      <c r="A554">
        <v>552</v>
      </c>
      <c r="B554" t="s">
        <v>958</v>
      </c>
      <c r="C554" t="str">
        <f>VLOOKUP(B554,'Country List'!$I:$J,2,FALSE)</f>
        <v>Estonia</v>
      </c>
      <c r="D554" t="s">
        <v>959</v>
      </c>
      <c r="E554">
        <v>32</v>
      </c>
      <c r="F554">
        <v>69</v>
      </c>
      <c r="G554">
        <v>17</v>
      </c>
      <c r="H554">
        <v>0</v>
      </c>
      <c r="I554">
        <v>0</v>
      </c>
    </row>
    <row r="555" spans="1:9" x14ac:dyDescent="0.25">
      <c r="A555">
        <v>553</v>
      </c>
      <c r="B555" t="s">
        <v>505</v>
      </c>
      <c r="C555" t="str">
        <f>VLOOKUP(B555,'Country List'!$I:$J,2,FALSE)</f>
        <v>Philippines</v>
      </c>
      <c r="D555" t="s">
        <v>960</v>
      </c>
      <c r="E555">
        <v>28</v>
      </c>
      <c r="F555">
        <v>69</v>
      </c>
      <c r="G555">
        <v>21</v>
      </c>
      <c r="H555">
        <v>0</v>
      </c>
      <c r="I555">
        <v>0</v>
      </c>
    </row>
    <row r="556" spans="1:9" x14ac:dyDescent="0.25">
      <c r="A556">
        <v>554</v>
      </c>
      <c r="B556" t="s">
        <v>387</v>
      </c>
      <c r="C556" t="str">
        <f>VLOOKUP(B556,'Country List'!$I:$J,2,FALSE)</f>
        <v>Austria</v>
      </c>
      <c r="D556" t="s">
        <v>961</v>
      </c>
      <c r="E556">
        <v>22</v>
      </c>
      <c r="F556">
        <v>68</v>
      </c>
      <c r="G556">
        <v>8</v>
      </c>
      <c r="H556">
        <v>20</v>
      </c>
      <c r="I556">
        <v>0</v>
      </c>
    </row>
    <row r="557" spans="1:9" x14ac:dyDescent="0.25">
      <c r="A557">
        <v>555</v>
      </c>
      <c r="B557" t="s">
        <v>452</v>
      </c>
      <c r="C557" t="str">
        <f>VLOOKUP(B557,'Country List'!$I:$J,2,FALSE)</f>
        <v>Russia</v>
      </c>
      <c r="D557" t="s">
        <v>962</v>
      </c>
      <c r="E557">
        <v>28</v>
      </c>
      <c r="F557">
        <v>68</v>
      </c>
      <c r="G557">
        <v>11</v>
      </c>
      <c r="H557">
        <v>0</v>
      </c>
      <c r="I557">
        <v>0</v>
      </c>
    </row>
    <row r="558" spans="1:9" x14ac:dyDescent="0.25">
      <c r="A558">
        <v>556</v>
      </c>
      <c r="B558" t="s">
        <v>158</v>
      </c>
      <c r="C558" t="str">
        <f>VLOOKUP(B558,'Country List'!$I:$J,2,FALSE)</f>
        <v>United States</v>
      </c>
      <c r="D558" t="s">
        <v>963</v>
      </c>
      <c r="E558">
        <v>22</v>
      </c>
      <c r="F558">
        <v>68</v>
      </c>
      <c r="G558">
        <v>15</v>
      </c>
      <c r="H558">
        <v>0</v>
      </c>
      <c r="I558">
        <v>0</v>
      </c>
    </row>
    <row r="559" spans="1:9" x14ac:dyDescent="0.25">
      <c r="A559">
        <v>557</v>
      </c>
      <c r="B559" t="s">
        <v>723</v>
      </c>
      <c r="C559" t="str">
        <f>VLOOKUP(B559,'Country List'!$I:$J,2,FALSE)</f>
        <v>Uzbekistan</v>
      </c>
      <c r="D559" t="s">
        <v>964</v>
      </c>
      <c r="E559">
        <v>21</v>
      </c>
      <c r="F559">
        <v>68</v>
      </c>
      <c r="G559">
        <v>16</v>
      </c>
      <c r="H559">
        <v>0</v>
      </c>
      <c r="I559">
        <v>0</v>
      </c>
    </row>
    <row r="560" spans="1:9" x14ac:dyDescent="0.25">
      <c r="A560">
        <v>558</v>
      </c>
      <c r="B560" t="s">
        <v>385</v>
      </c>
      <c r="C560" t="str">
        <f>VLOOKUP(B560,'Country List'!$I:$J,2,FALSE)</f>
        <v>Romania</v>
      </c>
      <c r="D560" t="s">
        <v>965</v>
      </c>
      <c r="E560">
        <v>36</v>
      </c>
      <c r="F560">
        <v>68</v>
      </c>
      <c r="G560">
        <v>19</v>
      </c>
      <c r="H560">
        <v>0</v>
      </c>
      <c r="I560">
        <v>0</v>
      </c>
    </row>
    <row r="561" spans="1:9" x14ac:dyDescent="0.25">
      <c r="A561">
        <v>559</v>
      </c>
      <c r="B561" t="s">
        <v>367</v>
      </c>
      <c r="C561" t="str">
        <f>VLOOKUP(B561,'Country List'!$I:$J,2,FALSE)</f>
        <v>Argentina</v>
      </c>
      <c r="D561" t="s">
        <v>966</v>
      </c>
      <c r="E561">
        <v>22</v>
      </c>
      <c r="F561">
        <v>68</v>
      </c>
      <c r="G561">
        <v>22</v>
      </c>
      <c r="H561">
        <v>0</v>
      </c>
      <c r="I561">
        <v>0</v>
      </c>
    </row>
    <row r="562" spans="1:9" x14ac:dyDescent="0.25">
      <c r="A562">
        <v>560</v>
      </c>
      <c r="B562" t="s">
        <v>383</v>
      </c>
      <c r="C562" t="str">
        <f>VLOOKUP(B562,'Country List'!$I:$J,2,FALSE)</f>
        <v>Netherlands</v>
      </c>
      <c r="D562" t="s">
        <v>967</v>
      </c>
      <c r="E562">
        <v>22</v>
      </c>
      <c r="F562">
        <v>67</v>
      </c>
      <c r="G562">
        <v>4</v>
      </c>
      <c r="H562">
        <v>0</v>
      </c>
      <c r="I562">
        <v>0</v>
      </c>
    </row>
    <row r="563" spans="1:9" x14ac:dyDescent="0.25">
      <c r="A563">
        <v>561</v>
      </c>
      <c r="B563" t="s">
        <v>744</v>
      </c>
      <c r="C563" t="str">
        <f>VLOOKUP(B563,'Country List'!$I:$J,2,FALSE)</f>
        <v>Hungary</v>
      </c>
      <c r="D563" t="s">
        <v>968</v>
      </c>
      <c r="E563">
        <v>31</v>
      </c>
      <c r="F563">
        <v>67</v>
      </c>
      <c r="G563">
        <v>4</v>
      </c>
      <c r="H563">
        <v>0</v>
      </c>
      <c r="I563">
        <v>0</v>
      </c>
    </row>
    <row r="564" spans="1:9" x14ac:dyDescent="0.25">
      <c r="A564">
        <v>562</v>
      </c>
      <c r="B564" t="s">
        <v>380</v>
      </c>
      <c r="C564" t="str">
        <f>VLOOKUP(B564,'Country List'!$I:$J,2,FALSE)</f>
        <v>Germany</v>
      </c>
      <c r="D564" t="s">
        <v>969</v>
      </c>
      <c r="E564">
        <v>19</v>
      </c>
      <c r="F564">
        <v>67</v>
      </c>
      <c r="G564">
        <v>8</v>
      </c>
      <c r="H564">
        <v>0</v>
      </c>
      <c r="I564">
        <v>0</v>
      </c>
    </row>
    <row r="565" spans="1:9" x14ac:dyDescent="0.25">
      <c r="A565">
        <v>563</v>
      </c>
      <c r="B565" t="s">
        <v>369</v>
      </c>
      <c r="C565" t="str">
        <f>VLOOKUP(B565,'Country List'!$I:$J,2,FALSE)</f>
        <v>Poland</v>
      </c>
      <c r="D565" t="s">
        <v>970</v>
      </c>
      <c r="E565">
        <v>20</v>
      </c>
      <c r="F565">
        <v>67</v>
      </c>
      <c r="G565">
        <v>13</v>
      </c>
      <c r="H565">
        <v>8</v>
      </c>
      <c r="I565">
        <v>0</v>
      </c>
    </row>
    <row r="566" spans="1:9" x14ac:dyDescent="0.25">
      <c r="A566">
        <v>564</v>
      </c>
      <c r="B566" t="s">
        <v>364</v>
      </c>
      <c r="C566" t="str">
        <f>VLOOKUP(B566,'Country List'!$I:$J,2,FALSE)</f>
        <v>Colombia</v>
      </c>
      <c r="D566" t="s">
        <v>971</v>
      </c>
      <c r="E566">
        <v>28</v>
      </c>
      <c r="F566">
        <v>67</v>
      </c>
      <c r="G566">
        <v>15</v>
      </c>
      <c r="H566">
        <v>0</v>
      </c>
      <c r="I566">
        <v>0</v>
      </c>
    </row>
    <row r="567" spans="1:9" x14ac:dyDescent="0.25">
      <c r="A567">
        <v>565</v>
      </c>
      <c r="B567" t="s">
        <v>408</v>
      </c>
      <c r="C567" t="str">
        <f>VLOOKUP(B567,'Country List'!$I:$J,2,FALSE)</f>
        <v>Canada</v>
      </c>
      <c r="D567" t="s">
        <v>972</v>
      </c>
      <c r="E567">
        <v>29</v>
      </c>
      <c r="F567">
        <v>67</v>
      </c>
      <c r="G567">
        <v>19</v>
      </c>
      <c r="H567">
        <v>0</v>
      </c>
      <c r="I567">
        <v>0</v>
      </c>
    </row>
    <row r="568" spans="1:9" x14ac:dyDescent="0.25">
      <c r="A568">
        <v>566</v>
      </c>
      <c r="B568" t="s">
        <v>470</v>
      </c>
      <c r="C568" t="str">
        <f>VLOOKUP(B568,'Country List'!$I:$J,2,FALSE)</f>
        <v>Czech Republic</v>
      </c>
      <c r="D568" t="s">
        <v>973</v>
      </c>
      <c r="E568">
        <v>30</v>
      </c>
      <c r="F568">
        <v>67</v>
      </c>
      <c r="G568">
        <v>22</v>
      </c>
      <c r="H568">
        <v>0</v>
      </c>
      <c r="I568">
        <v>0</v>
      </c>
    </row>
    <row r="569" spans="1:9" x14ac:dyDescent="0.25">
      <c r="A569">
        <v>567</v>
      </c>
      <c r="B569" t="s">
        <v>397</v>
      </c>
      <c r="C569" t="str">
        <f>VLOOKUP(B569,'Country List'!$I:$J,2,FALSE)</f>
        <v>Belgium</v>
      </c>
      <c r="D569" t="s">
        <v>974</v>
      </c>
      <c r="E569">
        <v>26</v>
      </c>
      <c r="F569">
        <v>66</v>
      </c>
      <c r="G569">
        <v>10</v>
      </c>
      <c r="H569">
        <v>6</v>
      </c>
      <c r="I569">
        <v>0</v>
      </c>
    </row>
    <row r="570" spans="1:9" x14ac:dyDescent="0.25">
      <c r="A570">
        <v>568</v>
      </c>
      <c r="B570" t="s">
        <v>367</v>
      </c>
      <c r="C570" t="str">
        <f>VLOOKUP(B570,'Country List'!$I:$J,2,FALSE)</f>
        <v>Argentina</v>
      </c>
      <c r="D570" t="s">
        <v>975</v>
      </c>
      <c r="E570">
        <v>18</v>
      </c>
      <c r="F570">
        <v>66</v>
      </c>
      <c r="G570">
        <v>12</v>
      </c>
      <c r="H570">
        <v>0</v>
      </c>
      <c r="I570">
        <v>0</v>
      </c>
    </row>
    <row r="571" spans="1:9" x14ac:dyDescent="0.25">
      <c r="A571">
        <v>569</v>
      </c>
      <c r="B571" t="s">
        <v>397</v>
      </c>
      <c r="C571" t="str">
        <f>VLOOKUP(B571,'Country List'!$I:$J,2,FALSE)</f>
        <v>Belgium</v>
      </c>
      <c r="D571" t="s">
        <v>976</v>
      </c>
      <c r="E571">
        <v>26</v>
      </c>
      <c r="F571">
        <v>66</v>
      </c>
      <c r="G571">
        <v>12</v>
      </c>
      <c r="H571">
        <v>4</v>
      </c>
      <c r="I571">
        <v>0</v>
      </c>
    </row>
    <row r="572" spans="1:9" x14ac:dyDescent="0.25">
      <c r="A572">
        <v>570</v>
      </c>
      <c r="B572" t="s">
        <v>158</v>
      </c>
      <c r="C572" t="str">
        <f>VLOOKUP(B572,'Country List'!$I:$J,2,FALSE)</f>
        <v>United States</v>
      </c>
      <c r="D572" t="s">
        <v>977</v>
      </c>
      <c r="E572">
        <v>23</v>
      </c>
      <c r="F572">
        <v>66</v>
      </c>
      <c r="G572">
        <v>19</v>
      </c>
      <c r="H572">
        <v>0</v>
      </c>
      <c r="I572">
        <v>0</v>
      </c>
    </row>
    <row r="573" spans="1:9" x14ac:dyDescent="0.25">
      <c r="A573">
        <v>571</v>
      </c>
      <c r="B573" t="s">
        <v>370</v>
      </c>
      <c r="C573" t="str">
        <f>VLOOKUP(B573,'Country List'!$I:$J,2,FALSE)</f>
        <v>Brazil</v>
      </c>
      <c r="D573" t="s">
        <v>978</v>
      </c>
      <c r="E573">
        <v>19</v>
      </c>
      <c r="F573">
        <v>66</v>
      </c>
      <c r="G573">
        <v>20</v>
      </c>
      <c r="H573">
        <v>0</v>
      </c>
      <c r="I573">
        <v>0</v>
      </c>
    </row>
    <row r="574" spans="1:9" x14ac:dyDescent="0.25">
      <c r="A574">
        <v>572</v>
      </c>
      <c r="B574" t="s">
        <v>158</v>
      </c>
      <c r="C574" t="str">
        <f>VLOOKUP(B574,'Country List'!$I:$J,2,FALSE)</f>
        <v>United States</v>
      </c>
      <c r="D574" t="s">
        <v>979</v>
      </c>
      <c r="E574">
        <v>25</v>
      </c>
      <c r="F574">
        <v>66</v>
      </c>
      <c r="G574">
        <v>21</v>
      </c>
      <c r="H574">
        <v>3</v>
      </c>
      <c r="I574">
        <v>0</v>
      </c>
    </row>
    <row r="575" spans="1:9" x14ac:dyDescent="0.25">
      <c r="A575">
        <v>573</v>
      </c>
      <c r="B575" t="s">
        <v>619</v>
      </c>
      <c r="C575" t="str">
        <f>VLOOKUP(B575,'Country List'!$I:$J,2,FALSE)</f>
        <v>Georgia</v>
      </c>
      <c r="D575" t="s">
        <v>980</v>
      </c>
      <c r="E575">
        <v>27</v>
      </c>
      <c r="F575">
        <v>66</v>
      </c>
      <c r="G575">
        <v>22</v>
      </c>
      <c r="H575">
        <v>0</v>
      </c>
      <c r="I575">
        <v>0</v>
      </c>
    </row>
    <row r="576" spans="1:9" x14ac:dyDescent="0.25">
      <c r="A576">
        <v>574</v>
      </c>
      <c r="B576" t="s">
        <v>981</v>
      </c>
      <c r="C576" t="str">
        <f>VLOOKUP(B576,'Country List'!$I:$J,2,FALSE)</f>
        <v>Hong Kong</v>
      </c>
      <c r="D576" t="s">
        <v>982</v>
      </c>
      <c r="E576">
        <v>25</v>
      </c>
      <c r="F576">
        <v>66</v>
      </c>
      <c r="G576">
        <v>25</v>
      </c>
      <c r="H576">
        <v>4</v>
      </c>
      <c r="I576">
        <v>0</v>
      </c>
    </row>
    <row r="577" spans="1:9" x14ac:dyDescent="0.25">
      <c r="A577">
        <v>575</v>
      </c>
      <c r="B577" t="s">
        <v>470</v>
      </c>
      <c r="C577" t="str">
        <f>VLOOKUP(B577,'Country List'!$I:$J,2,FALSE)</f>
        <v>Czech Republic</v>
      </c>
      <c r="D577" t="s">
        <v>983</v>
      </c>
      <c r="E577">
        <v>25</v>
      </c>
      <c r="F577">
        <v>65</v>
      </c>
      <c r="G577">
        <v>5</v>
      </c>
      <c r="H577">
        <v>0</v>
      </c>
      <c r="I577">
        <v>0</v>
      </c>
    </row>
    <row r="578" spans="1:9" x14ac:dyDescent="0.25">
      <c r="A578">
        <v>576</v>
      </c>
      <c r="B578" t="s">
        <v>383</v>
      </c>
      <c r="C578" t="str">
        <f>VLOOKUP(B578,'Country List'!$I:$J,2,FALSE)</f>
        <v>Netherlands</v>
      </c>
      <c r="D578" t="s">
        <v>984</v>
      </c>
      <c r="E578">
        <v>24</v>
      </c>
      <c r="F578">
        <v>65</v>
      </c>
      <c r="G578">
        <v>6</v>
      </c>
      <c r="H578">
        <v>0</v>
      </c>
      <c r="I578">
        <v>0</v>
      </c>
    </row>
    <row r="579" spans="1:9" x14ac:dyDescent="0.25">
      <c r="A579">
        <v>577</v>
      </c>
      <c r="B579" t="s">
        <v>158</v>
      </c>
      <c r="C579" t="str">
        <f>VLOOKUP(B579,'Country List'!$I:$J,2,FALSE)</f>
        <v>United States</v>
      </c>
      <c r="D579" t="s">
        <v>985</v>
      </c>
      <c r="E579">
        <v>26</v>
      </c>
      <c r="F579">
        <v>65</v>
      </c>
      <c r="G579">
        <v>8</v>
      </c>
      <c r="H579">
        <v>0</v>
      </c>
      <c r="I579">
        <v>0</v>
      </c>
    </row>
    <row r="580" spans="1:9" x14ac:dyDescent="0.25">
      <c r="A580">
        <v>578</v>
      </c>
      <c r="B580" t="s">
        <v>380</v>
      </c>
      <c r="C580" t="str">
        <f>VLOOKUP(B580,'Country List'!$I:$J,2,FALSE)</f>
        <v>Germany</v>
      </c>
      <c r="D580" t="s">
        <v>986</v>
      </c>
      <c r="E580">
        <v>25</v>
      </c>
      <c r="F580">
        <v>65</v>
      </c>
      <c r="G580">
        <v>11</v>
      </c>
      <c r="H580">
        <v>10</v>
      </c>
      <c r="I580">
        <v>0</v>
      </c>
    </row>
    <row r="581" spans="1:9" x14ac:dyDescent="0.25">
      <c r="A581">
        <v>579</v>
      </c>
      <c r="B581" t="s">
        <v>393</v>
      </c>
      <c r="C581" t="str">
        <f>VLOOKUP(B581,'Country List'!$I:$J,2,FALSE)</f>
        <v>Australia</v>
      </c>
      <c r="D581" t="s">
        <v>987</v>
      </c>
      <c r="E581">
        <v>27</v>
      </c>
      <c r="F581">
        <v>65</v>
      </c>
      <c r="G581">
        <v>16</v>
      </c>
      <c r="H581">
        <v>0</v>
      </c>
      <c r="I581">
        <v>0</v>
      </c>
    </row>
    <row r="582" spans="1:9" x14ac:dyDescent="0.25">
      <c r="A582">
        <v>580</v>
      </c>
      <c r="B582" t="s">
        <v>393</v>
      </c>
      <c r="C582" t="str">
        <f>VLOOKUP(B582,'Country List'!$I:$J,2,FALSE)</f>
        <v>Australia</v>
      </c>
      <c r="D582" t="s">
        <v>988</v>
      </c>
      <c r="E582">
        <v>21</v>
      </c>
      <c r="F582">
        <v>65</v>
      </c>
      <c r="G582">
        <v>17</v>
      </c>
      <c r="H582">
        <v>6</v>
      </c>
      <c r="I582">
        <v>0</v>
      </c>
    </row>
    <row r="583" spans="1:9" x14ac:dyDescent="0.25">
      <c r="A583">
        <v>581</v>
      </c>
      <c r="B583" t="s">
        <v>744</v>
      </c>
      <c r="C583" t="str">
        <f>VLOOKUP(B583,'Country List'!$I:$J,2,FALSE)</f>
        <v>Hungary</v>
      </c>
      <c r="D583" t="s">
        <v>989</v>
      </c>
      <c r="E583">
        <v>27</v>
      </c>
      <c r="F583">
        <v>65</v>
      </c>
      <c r="G583">
        <v>22</v>
      </c>
      <c r="H583">
        <v>4</v>
      </c>
      <c r="I583">
        <v>0</v>
      </c>
    </row>
    <row r="584" spans="1:9" x14ac:dyDescent="0.25">
      <c r="A584">
        <v>582</v>
      </c>
      <c r="B584" t="s">
        <v>370</v>
      </c>
      <c r="C584" t="str">
        <f>VLOOKUP(B584,'Country List'!$I:$J,2,FALSE)</f>
        <v>Brazil</v>
      </c>
      <c r="D584" t="s">
        <v>990</v>
      </c>
      <c r="E584">
        <v>27</v>
      </c>
      <c r="F584">
        <v>64</v>
      </c>
      <c r="G584">
        <v>8</v>
      </c>
      <c r="H584">
        <v>0</v>
      </c>
      <c r="I584">
        <v>0</v>
      </c>
    </row>
    <row r="585" spans="1:9" x14ac:dyDescent="0.25">
      <c r="A585">
        <v>583</v>
      </c>
      <c r="B585" t="s">
        <v>387</v>
      </c>
      <c r="C585" t="str">
        <f>VLOOKUP(B585,'Country List'!$I:$J,2,FALSE)</f>
        <v>Austria</v>
      </c>
      <c r="D585" t="s">
        <v>991</v>
      </c>
      <c r="E585">
        <v>28</v>
      </c>
      <c r="F585">
        <v>64</v>
      </c>
      <c r="G585">
        <v>8</v>
      </c>
      <c r="H585">
        <v>0</v>
      </c>
      <c r="I585">
        <v>0</v>
      </c>
    </row>
    <row r="586" spans="1:9" x14ac:dyDescent="0.25">
      <c r="A586">
        <v>584</v>
      </c>
      <c r="B586" t="s">
        <v>380</v>
      </c>
      <c r="C586" t="str">
        <f>VLOOKUP(B586,'Country List'!$I:$J,2,FALSE)</f>
        <v>Germany</v>
      </c>
      <c r="D586" t="s">
        <v>992</v>
      </c>
      <c r="E586">
        <v>24</v>
      </c>
      <c r="F586">
        <v>64</v>
      </c>
      <c r="G586">
        <v>13</v>
      </c>
      <c r="H586">
        <v>0</v>
      </c>
      <c r="I586">
        <v>0</v>
      </c>
    </row>
    <row r="587" spans="1:9" x14ac:dyDescent="0.25">
      <c r="A587">
        <v>585</v>
      </c>
      <c r="B587" t="s">
        <v>425</v>
      </c>
      <c r="C587" t="str">
        <f>VLOOKUP(B587,'Country List'!$I:$J,2,FALSE)</f>
        <v>Japan</v>
      </c>
      <c r="D587" t="s">
        <v>993</v>
      </c>
      <c r="E587">
        <v>22</v>
      </c>
      <c r="F587">
        <v>64</v>
      </c>
      <c r="G587">
        <v>14</v>
      </c>
      <c r="H587">
        <v>0</v>
      </c>
      <c r="I587">
        <v>0</v>
      </c>
    </row>
    <row r="588" spans="1:9" x14ac:dyDescent="0.25">
      <c r="A588">
        <v>586</v>
      </c>
      <c r="B588" t="s">
        <v>434</v>
      </c>
      <c r="C588" t="str">
        <f>VLOOKUP(B588,'Country List'!$I:$J,2,FALSE)</f>
        <v>Portugal</v>
      </c>
      <c r="D588" t="s">
        <v>994</v>
      </c>
      <c r="E588">
        <v>34</v>
      </c>
      <c r="F588">
        <v>64</v>
      </c>
      <c r="G588">
        <v>16</v>
      </c>
      <c r="H588">
        <v>10</v>
      </c>
      <c r="I588">
        <v>0</v>
      </c>
    </row>
    <row r="589" spans="1:9" x14ac:dyDescent="0.25">
      <c r="A589">
        <v>587</v>
      </c>
      <c r="B589" t="s">
        <v>747</v>
      </c>
      <c r="C589" t="str">
        <f>VLOOKUP(B589,'Country List'!$I:$J,2,FALSE)</f>
        <v>Ireland</v>
      </c>
      <c r="D589" t="s">
        <v>995</v>
      </c>
      <c r="E589">
        <v>20</v>
      </c>
      <c r="F589">
        <v>64</v>
      </c>
      <c r="G589">
        <v>18</v>
      </c>
      <c r="H589">
        <v>0</v>
      </c>
      <c r="I589">
        <v>0</v>
      </c>
    </row>
    <row r="590" spans="1:9" x14ac:dyDescent="0.25">
      <c r="A590">
        <v>588</v>
      </c>
      <c r="B590" t="s">
        <v>369</v>
      </c>
      <c r="C590" t="str">
        <f>VLOOKUP(B590,'Country List'!$I:$J,2,FALSE)</f>
        <v>Poland</v>
      </c>
      <c r="D590" t="s">
        <v>996</v>
      </c>
      <c r="E590">
        <v>23</v>
      </c>
      <c r="F590">
        <v>64</v>
      </c>
      <c r="G590">
        <v>22</v>
      </c>
      <c r="H590">
        <v>0</v>
      </c>
      <c r="I590">
        <v>0</v>
      </c>
    </row>
    <row r="591" spans="1:9" x14ac:dyDescent="0.25">
      <c r="A591">
        <v>589</v>
      </c>
      <c r="B591" t="s">
        <v>158</v>
      </c>
      <c r="C591" t="str">
        <f>VLOOKUP(B591,'Country List'!$I:$J,2,FALSE)</f>
        <v>United States</v>
      </c>
      <c r="D591" t="s">
        <v>997</v>
      </c>
      <c r="E591">
        <v>23</v>
      </c>
      <c r="F591">
        <v>64</v>
      </c>
      <c r="G591">
        <v>22</v>
      </c>
      <c r="H591">
        <v>12</v>
      </c>
      <c r="I591">
        <v>0</v>
      </c>
    </row>
    <row r="592" spans="1:9" x14ac:dyDescent="0.25">
      <c r="A592">
        <v>590</v>
      </c>
      <c r="B592" t="s">
        <v>382</v>
      </c>
      <c r="C592" t="str">
        <f>VLOOKUP(B592,'Country List'!$I:$J,2,FALSE)</f>
        <v>Spain</v>
      </c>
      <c r="D592" t="s">
        <v>998</v>
      </c>
      <c r="E592">
        <v>26</v>
      </c>
      <c r="F592">
        <v>64</v>
      </c>
      <c r="G592">
        <v>29</v>
      </c>
      <c r="H592">
        <v>0</v>
      </c>
      <c r="I592">
        <v>0</v>
      </c>
    </row>
    <row r="593" spans="1:9" x14ac:dyDescent="0.25">
      <c r="A593">
        <v>591</v>
      </c>
      <c r="B593" t="s">
        <v>380</v>
      </c>
      <c r="C593" t="str">
        <f>VLOOKUP(B593,'Country List'!$I:$J,2,FALSE)</f>
        <v>Germany</v>
      </c>
      <c r="D593" t="s">
        <v>999</v>
      </c>
      <c r="E593">
        <v>30</v>
      </c>
      <c r="F593">
        <v>63</v>
      </c>
      <c r="G593">
        <v>3</v>
      </c>
      <c r="H593">
        <v>0</v>
      </c>
      <c r="I593">
        <v>0</v>
      </c>
    </row>
    <row r="594" spans="1:9" x14ac:dyDescent="0.25">
      <c r="A594">
        <v>592</v>
      </c>
      <c r="B594" t="s">
        <v>799</v>
      </c>
      <c r="C594" t="str">
        <f>VLOOKUP(B594,'Country List'!$I:$J,2,FALSE)</f>
        <v>Slovenia</v>
      </c>
      <c r="D594" t="s">
        <v>1000</v>
      </c>
      <c r="E594">
        <v>33</v>
      </c>
      <c r="F594">
        <v>63</v>
      </c>
      <c r="G594">
        <v>5</v>
      </c>
      <c r="H594">
        <v>0</v>
      </c>
      <c r="I594">
        <v>0</v>
      </c>
    </row>
    <row r="595" spans="1:9" x14ac:dyDescent="0.25">
      <c r="A595">
        <v>593</v>
      </c>
      <c r="B595" t="s">
        <v>450</v>
      </c>
      <c r="C595" t="str">
        <f>VLOOKUP(B595,'Country List'!$I:$J,2,FALSE)</f>
        <v>Belarus</v>
      </c>
      <c r="D595" t="s">
        <v>1001</v>
      </c>
      <c r="E595">
        <v>29</v>
      </c>
      <c r="F595">
        <v>63</v>
      </c>
      <c r="G595">
        <v>10</v>
      </c>
      <c r="H595">
        <v>0</v>
      </c>
      <c r="I595">
        <v>0</v>
      </c>
    </row>
    <row r="596" spans="1:9" x14ac:dyDescent="0.25">
      <c r="A596">
        <v>594</v>
      </c>
      <c r="B596" t="s">
        <v>383</v>
      </c>
      <c r="C596" t="str">
        <f>VLOOKUP(B596,'Country List'!$I:$J,2,FALSE)</f>
        <v>Netherlands</v>
      </c>
      <c r="D596" t="s">
        <v>1002</v>
      </c>
      <c r="E596">
        <v>21</v>
      </c>
      <c r="F596">
        <v>63</v>
      </c>
      <c r="G596">
        <v>12</v>
      </c>
      <c r="H596">
        <v>4</v>
      </c>
      <c r="I596">
        <v>0</v>
      </c>
    </row>
    <row r="597" spans="1:9" x14ac:dyDescent="0.25">
      <c r="A597">
        <v>595</v>
      </c>
      <c r="B597" t="s">
        <v>452</v>
      </c>
      <c r="C597" t="str">
        <f>VLOOKUP(B597,'Country List'!$I:$J,2,FALSE)</f>
        <v>Russia</v>
      </c>
      <c r="D597" t="s">
        <v>1003</v>
      </c>
      <c r="E597">
        <v>19</v>
      </c>
      <c r="F597">
        <v>63</v>
      </c>
      <c r="G597">
        <v>22</v>
      </c>
      <c r="H597">
        <v>0</v>
      </c>
      <c r="I597">
        <v>0</v>
      </c>
    </row>
    <row r="598" spans="1:9" x14ac:dyDescent="0.25">
      <c r="A598">
        <v>596</v>
      </c>
      <c r="B598" t="s">
        <v>470</v>
      </c>
      <c r="C598" t="str">
        <f>VLOOKUP(B598,'Country List'!$I:$J,2,FALSE)</f>
        <v>Czech Republic</v>
      </c>
      <c r="D598" t="s">
        <v>1004</v>
      </c>
      <c r="E598">
        <v>30</v>
      </c>
      <c r="F598">
        <v>62</v>
      </c>
      <c r="G598">
        <v>13</v>
      </c>
      <c r="H598">
        <v>0</v>
      </c>
      <c r="I598">
        <v>0</v>
      </c>
    </row>
    <row r="599" spans="1:9" x14ac:dyDescent="0.25">
      <c r="A599">
        <v>597</v>
      </c>
      <c r="B599" t="s">
        <v>519</v>
      </c>
      <c r="C599" t="str">
        <f>VLOOKUP(B599,'Country List'!$I:$J,2,FALSE)</f>
        <v>Switzerland</v>
      </c>
      <c r="D599" t="s">
        <v>1005</v>
      </c>
      <c r="E599">
        <v>28</v>
      </c>
      <c r="F599">
        <v>62</v>
      </c>
      <c r="G599">
        <v>15</v>
      </c>
      <c r="H599">
        <v>0</v>
      </c>
      <c r="I599">
        <v>0</v>
      </c>
    </row>
    <row r="600" spans="1:9" x14ac:dyDescent="0.25">
      <c r="A600">
        <v>598</v>
      </c>
      <c r="B600" t="s">
        <v>452</v>
      </c>
      <c r="C600" t="str">
        <f>VLOOKUP(B600,'Country List'!$I:$J,2,FALSE)</f>
        <v>Russia</v>
      </c>
      <c r="D600" t="s">
        <v>1006</v>
      </c>
      <c r="E600">
        <v>24</v>
      </c>
      <c r="F600">
        <v>62</v>
      </c>
      <c r="G600">
        <v>19</v>
      </c>
      <c r="H600">
        <v>0</v>
      </c>
      <c r="I600">
        <v>0</v>
      </c>
    </row>
    <row r="601" spans="1:9" x14ac:dyDescent="0.25">
      <c r="A601">
        <v>599</v>
      </c>
      <c r="B601" t="s">
        <v>380</v>
      </c>
      <c r="C601" t="str">
        <f>VLOOKUP(B601,'Country List'!$I:$J,2,FALSE)</f>
        <v>Germany</v>
      </c>
      <c r="D601" t="s">
        <v>1007</v>
      </c>
      <c r="E601">
        <v>24</v>
      </c>
      <c r="F601">
        <v>61</v>
      </c>
      <c r="G601">
        <v>12</v>
      </c>
      <c r="H601">
        <v>0</v>
      </c>
      <c r="I601">
        <v>0</v>
      </c>
    </row>
    <row r="602" spans="1:9" x14ac:dyDescent="0.25">
      <c r="A602">
        <v>600</v>
      </c>
      <c r="B602" t="s">
        <v>444</v>
      </c>
      <c r="C602" t="str">
        <f>VLOOKUP(B602,'Country List'!$I:$J,2,FALSE)</f>
        <v>Italy</v>
      </c>
      <c r="D602" t="s">
        <v>1008</v>
      </c>
      <c r="E602">
        <v>25</v>
      </c>
      <c r="F602">
        <v>61</v>
      </c>
      <c r="G602">
        <v>16</v>
      </c>
      <c r="H602">
        <v>2</v>
      </c>
      <c r="I602">
        <v>0</v>
      </c>
    </row>
    <row r="603" spans="1:9" x14ac:dyDescent="0.25">
      <c r="A603">
        <v>601</v>
      </c>
      <c r="B603" t="s">
        <v>370</v>
      </c>
      <c r="C603" t="str">
        <f>VLOOKUP(B603,'Country List'!$I:$J,2,FALSE)</f>
        <v>Brazil</v>
      </c>
      <c r="D603" t="s">
        <v>1009</v>
      </c>
      <c r="E603">
        <v>26</v>
      </c>
      <c r="F603">
        <v>61</v>
      </c>
      <c r="G603">
        <v>17</v>
      </c>
      <c r="H603">
        <v>0</v>
      </c>
      <c r="I603">
        <v>0</v>
      </c>
    </row>
    <row r="604" spans="1:9" x14ac:dyDescent="0.25">
      <c r="A604">
        <v>602</v>
      </c>
      <c r="B604" t="s">
        <v>366</v>
      </c>
      <c r="C604" t="str">
        <f>VLOOKUP(B604,'Country List'!$I:$J,2,FALSE)</f>
        <v>France</v>
      </c>
      <c r="D604" t="s">
        <v>1010</v>
      </c>
      <c r="E604">
        <v>27</v>
      </c>
      <c r="F604">
        <v>61</v>
      </c>
      <c r="G604">
        <v>17</v>
      </c>
      <c r="H604">
        <v>0</v>
      </c>
      <c r="I604">
        <v>0</v>
      </c>
    </row>
    <row r="605" spans="1:9" x14ac:dyDescent="0.25">
      <c r="A605">
        <v>603</v>
      </c>
      <c r="B605" t="s">
        <v>158</v>
      </c>
      <c r="C605" t="str">
        <f>VLOOKUP(B605,'Country List'!$I:$J,2,FALSE)</f>
        <v>United States</v>
      </c>
      <c r="D605" t="s">
        <v>1011</v>
      </c>
      <c r="E605">
        <v>24</v>
      </c>
      <c r="F605">
        <v>61</v>
      </c>
      <c r="G605">
        <v>20</v>
      </c>
      <c r="H605">
        <v>0</v>
      </c>
      <c r="I605">
        <v>0</v>
      </c>
    </row>
    <row r="606" spans="1:9" x14ac:dyDescent="0.25">
      <c r="A606">
        <v>604</v>
      </c>
      <c r="B606" t="s">
        <v>470</v>
      </c>
      <c r="C606" t="str">
        <f>VLOOKUP(B606,'Country List'!$I:$J,2,FALSE)</f>
        <v>Czech Republic</v>
      </c>
      <c r="D606" t="s">
        <v>1012</v>
      </c>
      <c r="E606">
        <v>26</v>
      </c>
      <c r="F606">
        <v>60</v>
      </c>
      <c r="G606">
        <v>3</v>
      </c>
      <c r="H606">
        <v>0</v>
      </c>
      <c r="I606">
        <v>0</v>
      </c>
    </row>
    <row r="607" spans="1:9" x14ac:dyDescent="0.25">
      <c r="A607">
        <v>605</v>
      </c>
      <c r="B607" t="s">
        <v>158</v>
      </c>
      <c r="C607" t="str">
        <f>VLOOKUP(B607,'Country List'!$I:$J,2,FALSE)</f>
        <v>United States</v>
      </c>
      <c r="D607" t="s">
        <v>1013</v>
      </c>
      <c r="E607">
        <v>23</v>
      </c>
      <c r="F607">
        <v>60</v>
      </c>
      <c r="G607">
        <v>10</v>
      </c>
      <c r="H607">
        <v>0</v>
      </c>
      <c r="I607">
        <v>0</v>
      </c>
    </row>
    <row r="608" spans="1:9" x14ac:dyDescent="0.25">
      <c r="A608">
        <v>606</v>
      </c>
      <c r="B608" t="s">
        <v>367</v>
      </c>
      <c r="C608" t="str">
        <f>VLOOKUP(B608,'Country List'!$I:$J,2,FALSE)</f>
        <v>Argentina</v>
      </c>
      <c r="D608" t="s">
        <v>1014</v>
      </c>
      <c r="E608">
        <v>28</v>
      </c>
      <c r="F608">
        <v>60</v>
      </c>
      <c r="G608">
        <v>11</v>
      </c>
      <c r="H608">
        <v>0</v>
      </c>
      <c r="I608">
        <v>0</v>
      </c>
    </row>
    <row r="609" spans="1:9" x14ac:dyDescent="0.25">
      <c r="A609">
        <v>607</v>
      </c>
      <c r="B609" t="s">
        <v>383</v>
      </c>
      <c r="C609" t="str">
        <f>VLOOKUP(B609,'Country List'!$I:$J,2,FALSE)</f>
        <v>Netherlands</v>
      </c>
      <c r="D609" t="s">
        <v>1015</v>
      </c>
      <c r="E609">
        <v>25</v>
      </c>
      <c r="F609">
        <v>60</v>
      </c>
      <c r="G609">
        <v>14</v>
      </c>
      <c r="H609">
        <v>2</v>
      </c>
      <c r="I609">
        <v>0</v>
      </c>
    </row>
    <row r="610" spans="1:9" x14ac:dyDescent="0.25">
      <c r="A610">
        <v>608</v>
      </c>
      <c r="B610" t="s">
        <v>393</v>
      </c>
      <c r="C610" t="str">
        <f>VLOOKUP(B610,'Country List'!$I:$J,2,FALSE)</f>
        <v>Australia</v>
      </c>
      <c r="D610" t="s">
        <v>1016</v>
      </c>
      <c r="E610">
        <v>20</v>
      </c>
      <c r="F610">
        <v>60</v>
      </c>
      <c r="G610">
        <v>20</v>
      </c>
      <c r="H610">
        <v>12</v>
      </c>
      <c r="I610">
        <v>0</v>
      </c>
    </row>
    <row r="611" spans="1:9" x14ac:dyDescent="0.25">
      <c r="A611">
        <v>609</v>
      </c>
      <c r="B611" t="s">
        <v>444</v>
      </c>
      <c r="C611" t="str">
        <f>VLOOKUP(B611,'Country List'!$I:$J,2,FALSE)</f>
        <v>Italy</v>
      </c>
      <c r="D611" t="s">
        <v>1017</v>
      </c>
      <c r="E611">
        <v>22</v>
      </c>
      <c r="F611">
        <v>60</v>
      </c>
      <c r="G611">
        <v>22</v>
      </c>
      <c r="H611">
        <v>0</v>
      </c>
      <c r="I611">
        <v>0</v>
      </c>
    </row>
    <row r="612" spans="1:9" x14ac:dyDescent="0.25">
      <c r="A612">
        <v>610</v>
      </c>
      <c r="B612" t="s">
        <v>636</v>
      </c>
      <c r="C612" t="str">
        <f>VLOOKUP(B612,'Country List'!$I:$J,2,FALSE)</f>
        <v>Bolivia</v>
      </c>
      <c r="D612" t="s">
        <v>1018</v>
      </c>
      <c r="E612">
        <v>21</v>
      </c>
      <c r="F612">
        <v>59</v>
      </c>
      <c r="G612">
        <v>8</v>
      </c>
      <c r="H612">
        <v>0</v>
      </c>
      <c r="I612">
        <v>0</v>
      </c>
    </row>
    <row r="613" spans="1:9" x14ac:dyDescent="0.25">
      <c r="A613">
        <v>611</v>
      </c>
      <c r="B613" t="s">
        <v>366</v>
      </c>
      <c r="C613" t="str">
        <f>VLOOKUP(B613,'Country List'!$I:$J,2,FALSE)</f>
        <v>France</v>
      </c>
      <c r="D613" t="s">
        <v>1019</v>
      </c>
      <c r="E613">
        <v>24</v>
      </c>
      <c r="F613">
        <v>59</v>
      </c>
      <c r="G613">
        <v>13</v>
      </c>
      <c r="H613">
        <v>2</v>
      </c>
      <c r="I613">
        <v>0</v>
      </c>
    </row>
    <row r="614" spans="1:9" x14ac:dyDescent="0.25">
      <c r="A614">
        <v>612</v>
      </c>
      <c r="B614" t="s">
        <v>437</v>
      </c>
      <c r="C614" t="str">
        <f>VLOOKUP(B614,'Country List'!$I:$J,2,FALSE)</f>
        <v>Kazakhstan</v>
      </c>
      <c r="D614" t="s">
        <v>1020</v>
      </c>
      <c r="E614">
        <v>23</v>
      </c>
      <c r="F614">
        <v>59</v>
      </c>
      <c r="G614">
        <v>14</v>
      </c>
      <c r="H614">
        <v>0</v>
      </c>
      <c r="I614">
        <v>0</v>
      </c>
    </row>
    <row r="615" spans="1:9" x14ac:dyDescent="0.25">
      <c r="A615">
        <v>613</v>
      </c>
      <c r="B615" t="s">
        <v>786</v>
      </c>
      <c r="C615" t="str">
        <f>VLOOKUP(B615,'Country List'!$I:$J,2,FALSE)</f>
        <v>Turkey</v>
      </c>
      <c r="D615" t="s">
        <v>1021</v>
      </c>
      <c r="E615">
        <v>22</v>
      </c>
      <c r="F615">
        <v>59</v>
      </c>
      <c r="G615">
        <v>15</v>
      </c>
      <c r="H615">
        <v>0</v>
      </c>
      <c r="I615">
        <v>0</v>
      </c>
    </row>
    <row r="616" spans="1:9" x14ac:dyDescent="0.25">
      <c r="A616">
        <v>614</v>
      </c>
      <c r="B616" t="s">
        <v>158</v>
      </c>
      <c r="C616" t="str">
        <f>VLOOKUP(B616,'Country List'!$I:$J,2,FALSE)</f>
        <v>United States</v>
      </c>
      <c r="D616" t="s">
        <v>1022</v>
      </c>
      <c r="E616">
        <v>29</v>
      </c>
      <c r="F616">
        <v>59</v>
      </c>
      <c r="G616">
        <v>27</v>
      </c>
      <c r="H616">
        <v>2</v>
      </c>
      <c r="I616">
        <v>0</v>
      </c>
    </row>
    <row r="617" spans="1:9" x14ac:dyDescent="0.25">
      <c r="A617">
        <v>615</v>
      </c>
      <c r="B617" t="s">
        <v>477</v>
      </c>
      <c r="C617" t="str">
        <f>VLOOKUP(B617,'Country List'!$I:$J,2,FALSE)</f>
        <v>Chinese Taipei[6]</v>
      </c>
      <c r="D617" t="s">
        <v>1023</v>
      </c>
      <c r="E617">
        <v>21</v>
      </c>
      <c r="F617">
        <v>58</v>
      </c>
      <c r="G617">
        <v>8</v>
      </c>
      <c r="H617">
        <v>0</v>
      </c>
      <c r="I617">
        <v>0</v>
      </c>
    </row>
    <row r="618" spans="1:9" x14ac:dyDescent="0.25">
      <c r="A618">
        <v>616</v>
      </c>
      <c r="B618" t="s">
        <v>371</v>
      </c>
      <c r="C618" t="str">
        <f>VLOOKUP(B618,'Country List'!$I:$J,2,FALSE)</f>
        <v>Great Britain</v>
      </c>
      <c r="D618" t="s">
        <v>1024</v>
      </c>
      <c r="E618">
        <v>21</v>
      </c>
      <c r="F618">
        <v>58</v>
      </c>
      <c r="G618">
        <v>10</v>
      </c>
      <c r="H618">
        <v>0</v>
      </c>
      <c r="I618">
        <v>0</v>
      </c>
    </row>
    <row r="619" spans="1:9" x14ac:dyDescent="0.25">
      <c r="A619">
        <v>617</v>
      </c>
      <c r="B619" t="s">
        <v>425</v>
      </c>
      <c r="C619" t="str">
        <f>VLOOKUP(B619,'Country List'!$I:$J,2,FALSE)</f>
        <v>Japan</v>
      </c>
      <c r="D619" t="s">
        <v>1025</v>
      </c>
      <c r="E619">
        <v>28</v>
      </c>
      <c r="F619">
        <v>58</v>
      </c>
      <c r="G619">
        <v>13</v>
      </c>
      <c r="H619">
        <v>4</v>
      </c>
      <c r="I619">
        <v>0</v>
      </c>
    </row>
    <row r="620" spans="1:9" x14ac:dyDescent="0.25">
      <c r="A620">
        <v>618</v>
      </c>
      <c r="B620" t="s">
        <v>457</v>
      </c>
      <c r="C620" t="str">
        <f>VLOOKUP(B620,'Country List'!$I:$J,2,FALSE)</f>
        <v>Sweden</v>
      </c>
      <c r="D620" t="s">
        <v>1026</v>
      </c>
      <c r="E620">
        <v>24</v>
      </c>
      <c r="F620">
        <v>58</v>
      </c>
      <c r="G620">
        <v>15</v>
      </c>
      <c r="H620">
        <v>0</v>
      </c>
      <c r="I620">
        <v>0</v>
      </c>
    </row>
    <row r="621" spans="1:9" x14ac:dyDescent="0.25">
      <c r="A621">
        <v>619</v>
      </c>
      <c r="B621" t="s">
        <v>444</v>
      </c>
      <c r="C621" t="str">
        <f>VLOOKUP(B621,'Country List'!$I:$J,2,FALSE)</f>
        <v>Italy</v>
      </c>
      <c r="D621" t="s">
        <v>1027</v>
      </c>
      <c r="E621">
        <v>23</v>
      </c>
      <c r="F621">
        <v>58</v>
      </c>
      <c r="G621">
        <v>19</v>
      </c>
      <c r="H621">
        <v>0</v>
      </c>
      <c r="I621">
        <v>0</v>
      </c>
    </row>
    <row r="622" spans="1:9" x14ac:dyDescent="0.25">
      <c r="A622">
        <v>620</v>
      </c>
      <c r="B622" t="s">
        <v>366</v>
      </c>
      <c r="C622" t="str">
        <f>VLOOKUP(B622,'Country List'!$I:$J,2,FALSE)</f>
        <v>France</v>
      </c>
      <c r="D622" t="s">
        <v>1028</v>
      </c>
      <c r="E622">
        <v>28</v>
      </c>
      <c r="F622">
        <v>58</v>
      </c>
      <c r="G622">
        <v>19</v>
      </c>
      <c r="H622">
        <v>2</v>
      </c>
      <c r="I622">
        <v>0</v>
      </c>
    </row>
    <row r="623" spans="1:9" x14ac:dyDescent="0.25">
      <c r="A623">
        <v>621</v>
      </c>
      <c r="B623" t="s">
        <v>399</v>
      </c>
      <c r="C623" t="str">
        <f>VLOOKUP(B623,'Country List'!$I:$J,2,FALSE)</f>
        <v>India</v>
      </c>
      <c r="D623" t="s">
        <v>1029</v>
      </c>
      <c r="E623">
        <v>21</v>
      </c>
      <c r="F623">
        <v>58</v>
      </c>
      <c r="G623">
        <v>26</v>
      </c>
      <c r="H623">
        <v>0</v>
      </c>
      <c r="I623">
        <v>0</v>
      </c>
    </row>
    <row r="624" spans="1:9" x14ac:dyDescent="0.25">
      <c r="A624">
        <v>622</v>
      </c>
      <c r="B624" t="s">
        <v>425</v>
      </c>
      <c r="C624" t="str">
        <f>VLOOKUP(B624,'Country List'!$I:$J,2,FALSE)</f>
        <v>Japan</v>
      </c>
      <c r="D624" t="s">
        <v>1030</v>
      </c>
      <c r="E624">
        <v>22</v>
      </c>
      <c r="F624">
        <v>57</v>
      </c>
      <c r="G624">
        <v>7</v>
      </c>
      <c r="H624">
        <v>2</v>
      </c>
      <c r="I624">
        <v>0</v>
      </c>
    </row>
    <row r="625" spans="1:9" x14ac:dyDescent="0.25">
      <c r="A625">
        <v>623</v>
      </c>
      <c r="B625" t="s">
        <v>511</v>
      </c>
      <c r="C625" t="str">
        <f>VLOOKUP(B625,'Country List'!$I:$J,2,FALSE)</f>
        <v>China</v>
      </c>
      <c r="D625" t="s">
        <v>1031</v>
      </c>
      <c r="E625">
        <v>26</v>
      </c>
      <c r="F625">
        <v>57</v>
      </c>
      <c r="G625">
        <v>15</v>
      </c>
      <c r="H625">
        <v>0</v>
      </c>
      <c r="I625">
        <v>0</v>
      </c>
    </row>
    <row r="626" spans="1:9" x14ac:dyDescent="0.25">
      <c r="A626">
        <v>624</v>
      </c>
      <c r="B626" t="s">
        <v>399</v>
      </c>
      <c r="C626" t="str">
        <f>VLOOKUP(B626,'Country List'!$I:$J,2,FALSE)</f>
        <v>India</v>
      </c>
      <c r="D626" t="s">
        <v>1032</v>
      </c>
      <c r="E626">
        <v>20</v>
      </c>
      <c r="F626">
        <v>57</v>
      </c>
      <c r="G626">
        <v>19</v>
      </c>
      <c r="H626">
        <v>0</v>
      </c>
      <c r="I626">
        <v>0</v>
      </c>
    </row>
    <row r="627" spans="1:9" x14ac:dyDescent="0.25">
      <c r="A627">
        <v>625</v>
      </c>
      <c r="B627" t="s">
        <v>158</v>
      </c>
      <c r="C627" t="str">
        <f>VLOOKUP(B627,'Country List'!$I:$J,2,FALSE)</f>
        <v>United States</v>
      </c>
      <c r="D627" t="s">
        <v>1033</v>
      </c>
      <c r="E627">
        <v>23</v>
      </c>
      <c r="F627">
        <v>57</v>
      </c>
      <c r="G627">
        <v>20</v>
      </c>
      <c r="H627">
        <v>0</v>
      </c>
      <c r="I627">
        <v>0</v>
      </c>
    </row>
    <row r="628" spans="1:9" x14ac:dyDescent="0.25">
      <c r="A628">
        <v>626</v>
      </c>
      <c r="B628" t="s">
        <v>1034</v>
      </c>
      <c r="C628" t="str">
        <f>VLOOKUP(B628,'Country List'!$I:$J,2,FALSE)</f>
        <v>Antigua and Barbuda</v>
      </c>
      <c r="D628" t="s">
        <v>1035</v>
      </c>
      <c r="E628">
        <v>24</v>
      </c>
      <c r="F628">
        <v>57</v>
      </c>
      <c r="G628">
        <v>24</v>
      </c>
      <c r="H628">
        <v>0</v>
      </c>
      <c r="I628">
        <v>0</v>
      </c>
    </row>
    <row r="629" spans="1:9" x14ac:dyDescent="0.25">
      <c r="A629">
        <v>627</v>
      </c>
      <c r="B629" t="s">
        <v>380</v>
      </c>
      <c r="C629" t="str">
        <f>VLOOKUP(B629,'Country List'!$I:$J,2,FALSE)</f>
        <v>Germany</v>
      </c>
      <c r="D629" t="s">
        <v>1036</v>
      </c>
      <c r="E629">
        <v>32</v>
      </c>
      <c r="F629">
        <v>56</v>
      </c>
      <c r="G629">
        <v>15</v>
      </c>
      <c r="H629">
        <v>0</v>
      </c>
      <c r="I629">
        <v>0</v>
      </c>
    </row>
    <row r="630" spans="1:9" x14ac:dyDescent="0.25">
      <c r="A630">
        <v>628</v>
      </c>
      <c r="B630" t="s">
        <v>367</v>
      </c>
      <c r="C630" t="str">
        <f>VLOOKUP(B630,'Country List'!$I:$J,2,FALSE)</f>
        <v>Argentina</v>
      </c>
      <c r="D630" t="s">
        <v>1037</v>
      </c>
      <c r="E630">
        <v>19</v>
      </c>
      <c r="F630">
        <v>56</v>
      </c>
      <c r="G630">
        <v>24</v>
      </c>
      <c r="H630">
        <v>4</v>
      </c>
      <c r="I630">
        <v>0</v>
      </c>
    </row>
    <row r="631" spans="1:9" x14ac:dyDescent="0.25">
      <c r="A631">
        <v>629</v>
      </c>
      <c r="B631" t="s">
        <v>367</v>
      </c>
      <c r="C631" t="str">
        <f>VLOOKUP(B631,'Country List'!$I:$J,2,FALSE)</f>
        <v>Argentina</v>
      </c>
      <c r="D631" t="s">
        <v>1038</v>
      </c>
      <c r="E631">
        <v>25</v>
      </c>
      <c r="F631">
        <v>56</v>
      </c>
      <c r="G631">
        <v>24</v>
      </c>
      <c r="H631">
        <v>0</v>
      </c>
      <c r="I631">
        <v>0</v>
      </c>
    </row>
    <row r="632" spans="1:9" x14ac:dyDescent="0.25">
      <c r="A632">
        <v>630</v>
      </c>
      <c r="B632" t="s">
        <v>547</v>
      </c>
      <c r="C632" t="str">
        <f>VLOOKUP(B632,'Country List'!$I:$J,2,FALSE)</f>
        <v>Chile</v>
      </c>
      <c r="D632" t="s">
        <v>1039</v>
      </c>
      <c r="E632">
        <v>23</v>
      </c>
      <c r="F632">
        <v>55</v>
      </c>
      <c r="G632">
        <v>12</v>
      </c>
      <c r="H632">
        <v>15</v>
      </c>
      <c r="I632">
        <v>0</v>
      </c>
    </row>
    <row r="633" spans="1:9" x14ac:dyDescent="0.25">
      <c r="A633">
        <v>631</v>
      </c>
      <c r="B633" t="s">
        <v>369</v>
      </c>
      <c r="C633" t="str">
        <f>VLOOKUP(B633,'Country List'!$I:$J,2,FALSE)</f>
        <v>Poland</v>
      </c>
      <c r="D633" t="s">
        <v>1040</v>
      </c>
      <c r="E633">
        <v>26</v>
      </c>
      <c r="F633">
        <v>55</v>
      </c>
      <c r="G633">
        <v>22</v>
      </c>
      <c r="H633">
        <v>0</v>
      </c>
      <c r="I633">
        <v>0</v>
      </c>
    </row>
    <row r="634" spans="1:9" x14ac:dyDescent="0.25">
      <c r="A634">
        <v>632</v>
      </c>
      <c r="B634" t="s">
        <v>636</v>
      </c>
      <c r="C634" t="str">
        <f>VLOOKUP(B634,'Country List'!$I:$J,2,FALSE)</f>
        <v>Bolivia</v>
      </c>
      <c r="D634" t="s">
        <v>1041</v>
      </c>
      <c r="E634">
        <v>30</v>
      </c>
      <c r="F634">
        <v>55</v>
      </c>
      <c r="G634">
        <v>31</v>
      </c>
      <c r="H634">
        <v>0</v>
      </c>
      <c r="I634">
        <v>0</v>
      </c>
    </row>
    <row r="635" spans="1:9" x14ac:dyDescent="0.25">
      <c r="A635">
        <v>633</v>
      </c>
      <c r="B635" t="s">
        <v>366</v>
      </c>
      <c r="C635" t="str">
        <f>VLOOKUP(B635,'Country List'!$I:$J,2,FALSE)</f>
        <v>France</v>
      </c>
      <c r="D635" t="s">
        <v>1042</v>
      </c>
      <c r="E635">
        <v>18</v>
      </c>
      <c r="F635">
        <v>54</v>
      </c>
      <c r="G635">
        <v>8</v>
      </c>
      <c r="H635">
        <v>0</v>
      </c>
      <c r="I635">
        <v>0</v>
      </c>
    </row>
    <row r="636" spans="1:9" x14ac:dyDescent="0.25">
      <c r="A636">
        <v>634</v>
      </c>
      <c r="B636" t="s">
        <v>425</v>
      </c>
      <c r="C636" t="str">
        <f>VLOOKUP(B636,'Country List'!$I:$J,2,FALSE)</f>
        <v>Japan</v>
      </c>
      <c r="D636" t="s">
        <v>1043</v>
      </c>
      <c r="E636">
        <v>22</v>
      </c>
      <c r="F636">
        <v>54</v>
      </c>
      <c r="G636">
        <v>10</v>
      </c>
      <c r="H636">
        <v>2</v>
      </c>
      <c r="I636">
        <v>0</v>
      </c>
    </row>
    <row r="637" spans="1:9" x14ac:dyDescent="0.25">
      <c r="A637">
        <v>635</v>
      </c>
      <c r="B637" t="s">
        <v>659</v>
      </c>
      <c r="C637" t="str">
        <f>VLOOKUP(B637,'Country List'!$I:$J,2,FALSE)</f>
        <v>Tunisia</v>
      </c>
      <c r="D637" t="s">
        <v>1044</v>
      </c>
      <c r="E637">
        <v>27</v>
      </c>
      <c r="F637">
        <v>54</v>
      </c>
      <c r="G637">
        <v>10</v>
      </c>
      <c r="H637">
        <v>2</v>
      </c>
      <c r="I637">
        <v>0</v>
      </c>
    </row>
    <row r="638" spans="1:9" x14ac:dyDescent="0.25">
      <c r="A638">
        <v>636</v>
      </c>
      <c r="B638" t="s">
        <v>477</v>
      </c>
      <c r="C638" t="str">
        <f>VLOOKUP(B638,'Country List'!$I:$J,2,FALSE)</f>
        <v>Chinese Taipei[6]</v>
      </c>
      <c r="D638" t="s">
        <v>1045</v>
      </c>
      <c r="E638">
        <v>30</v>
      </c>
      <c r="F638">
        <v>54</v>
      </c>
      <c r="G638">
        <v>11</v>
      </c>
      <c r="H638">
        <v>0</v>
      </c>
      <c r="I638">
        <v>0</v>
      </c>
    </row>
    <row r="639" spans="1:9" x14ac:dyDescent="0.25">
      <c r="A639">
        <v>637</v>
      </c>
      <c r="B639" t="s">
        <v>511</v>
      </c>
      <c r="C639" t="str">
        <f>VLOOKUP(B639,'Country List'!$I:$J,2,FALSE)</f>
        <v>China</v>
      </c>
      <c r="D639" t="s">
        <v>1046</v>
      </c>
      <c r="E639">
        <v>23</v>
      </c>
      <c r="F639">
        <v>54</v>
      </c>
      <c r="G639">
        <v>13</v>
      </c>
      <c r="H639">
        <v>0</v>
      </c>
      <c r="I639">
        <v>0</v>
      </c>
    </row>
    <row r="640" spans="1:9" x14ac:dyDescent="0.25">
      <c r="A640">
        <v>638</v>
      </c>
      <c r="B640" t="s">
        <v>380</v>
      </c>
      <c r="C640" t="str">
        <f>VLOOKUP(B640,'Country List'!$I:$J,2,FALSE)</f>
        <v>Germany</v>
      </c>
      <c r="D640" t="s">
        <v>1047</v>
      </c>
      <c r="E640">
        <v>23</v>
      </c>
      <c r="F640">
        <v>54</v>
      </c>
      <c r="G640">
        <v>13</v>
      </c>
      <c r="H640">
        <v>0</v>
      </c>
      <c r="I640">
        <v>0</v>
      </c>
    </row>
    <row r="641" spans="1:9" x14ac:dyDescent="0.25">
      <c r="A641">
        <v>639</v>
      </c>
      <c r="B641" t="s">
        <v>383</v>
      </c>
      <c r="C641" t="str">
        <f>VLOOKUP(B641,'Country List'!$I:$J,2,FALSE)</f>
        <v>Netherlands</v>
      </c>
      <c r="D641" t="s">
        <v>1048</v>
      </c>
      <c r="E641">
        <v>19</v>
      </c>
      <c r="F641">
        <v>54</v>
      </c>
      <c r="G641">
        <v>18</v>
      </c>
      <c r="H641">
        <v>4</v>
      </c>
      <c r="I641">
        <v>0</v>
      </c>
    </row>
    <row r="642" spans="1:9" x14ac:dyDescent="0.25">
      <c r="A642">
        <v>640</v>
      </c>
      <c r="B642" t="s">
        <v>382</v>
      </c>
      <c r="C642" t="str">
        <f>VLOOKUP(B642,'Country List'!$I:$J,2,FALSE)</f>
        <v>Spain</v>
      </c>
      <c r="D642" t="s">
        <v>1049</v>
      </c>
      <c r="E642">
        <v>19</v>
      </c>
      <c r="F642">
        <v>54</v>
      </c>
      <c r="G642">
        <v>19</v>
      </c>
      <c r="H642">
        <v>0</v>
      </c>
      <c r="I642">
        <v>0</v>
      </c>
    </row>
    <row r="643" spans="1:9" x14ac:dyDescent="0.25">
      <c r="A643">
        <v>641</v>
      </c>
      <c r="B643" t="s">
        <v>452</v>
      </c>
      <c r="C643" t="str">
        <f>VLOOKUP(B643,'Country List'!$I:$J,2,FALSE)</f>
        <v>Russia</v>
      </c>
      <c r="D643" t="s">
        <v>1050</v>
      </c>
      <c r="E643">
        <v>24</v>
      </c>
      <c r="F643">
        <v>54</v>
      </c>
      <c r="G643">
        <v>19</v>
      </c>
      <c r="H643">
        <v>0</v>
      </c>
      <c r="I643">
        <v>0</v>
      </c>
    </row>
    <row r="644" spans="1:9" x14ac:dyDescent="0.25">
      <c r="A644">
        <v>642</v>
      </c>
      <c r="B644" t="s">
        <v>399</v>
      </c>
      <c r="C644" t="str">
        <f>VLOOKUP(B644,'Country List'!$I:$J,2,FALSE)</f>
        <v>India</v>
      </c>
      <c r="D644" t="s">
        <v>1051</v>
      </c>
      <c r="E644">
        <v>23</v>
      </c>
      <c r="F644">
        <v>54</v>
      </c>
      <c r="G644">
        <v>19</v>
      </c>
      <c r="H644">
        <v>0</v>
      </c>
      <c r="I644">
        <v>0</v>
      </c>
    </row>
    <row r="645" spans="1:9" x14ac:dyDescent="0.25">
      <c r="A645">
        <v>643</v>
      </c>
      <c r="B645" t="s">
        <v>749</v>
      </c>
      <c r="C645" t="str">
        <f>VLOOKUP(B645,'Country List'!$I:$J,2,FALSE)</f>
        <v>Dominican Republic</v>
      </c>
      <c r="D645" t="s">
        <v>1052</v>
      </c>
      <c r="E645">
        <v>19</v>
      </c>
      <c r="F645">
        <v>54</v>
      </c>
      <c r="G645">
        <v>20</v>
      </c>
      <c r="H645">
        <v>4</v>
      </c>
      <c r="I645">
        <v>0</v>
      </c>
    </row>
    <row r="646" spans="1:9" x14ac:dyDescent="0.25">
      <c r="A646">
        <v>644</v>
      </c>
      <c r="B646" t="s">
        <v>397</v>
      </c>
      <c r="C646" t="str">
        <f>VLOOKUP(B646,'Country List'!$I:$J,2,FALSE)</f>
        <v>Belgium</v>
      </c>
      <c r="D646" t="s">
        <v>1053</v>
      </c>
      <c r="E646">
        <v>19</v>
      </c>
      <c r="F646">
        <v>54</v>
      </c>
      <c r="G646">
        <v>20</v>
      </c>
      <c r="H646">
        <v>6</v>
      </c>
      <c r="I646">
        <v>0</v>
      </c>
    </row>
    <row r="647" spans="1:9" x14ac:dyDescent="0.25">
      <c r="A647">
        <v>645</v>
      </c>
      <c r="B647" t="s">
        <v>425</v>
      </c>
      <c r="C647" t="str">
        <f>VLOOKUP(B647,'Country List'!$I:$J,2,FALSE)</f>
        <v>Japan</v>
      </c>
      <c r="D647" t="s">
        <v>1054</v>
      </c>
      <c r="E647">
        <v>19</v>
      </c>
      <c r="F647">
        <v>54</v>
      </c>
      <c r="G647">
        <v>26</v>
      </c>
      <c r="H647">
        <v>0</v>
      </c>
      <c r="I647">
        <v>0</v>
      </c>
    </row>
    <row r="648" spans="1:9" x14ac:dyDescent="0.25">
      <c r="A648">
        <v>646</v>
      </c>
      <c r="B648" t="s">
        <v>444</v>
      </c>
      <c r="C648" t="str">
        <f>VLOOKUP(B648,'Country List'!$I:$J,2,FALSE)</f>
        <v>Italy</v>
      </c>
      <c r="D648" t="s">
        <v>1055</v>
      </c>
      <c r="E648">
        <v>32</v>
      </c>
      <c r="F648">
        <v>53</v>
      </c>
      <c r="G648">
        <v>4</v>
      </c>
      <c r="H648">
        <v>0</v>
      </c>
      <c r="I648">
        <v>0</v>
      </c>
    </row>
    <row r="649" spans="1:9" x14ac:dyDescent="0.25">
      <c r="A649">
        <v>647</v>
      </c>
      <c r="B649" t="s">
        <v>477</v>
      </c>
      <c r="C649" t="str">
        <f>VLOOKUP(B649,'Country List'!$I:$J,2,FALSE)</f>
        <v>Chinese Taipei[6]</v>
      </c>
      <c r="D649" t="s">
        <v>1056</v>
      </c>
      <c r="E649">
        <v>23</v>
      </c>
      <c r="F649">
        <v>53</v>
      </c>
      <c r="G649">
        <v>7</v>
      </c>
      <c r="H649">
        <v>2</v>
      </c>
      <c r="I649">
        <v>0</v>
      </c>
    </row>
    <row r="650" spans="1:9" x14ac:dyDescent="0.25">
      <c r="A650">
        <v>648</v>
      </c>
      <c r="B650" t="s">
        <v>367</v>
      </c>
      <c r="C650" t="str">
        <f>VLOOKUP(B650,'Country List'!$I:$J,2,FALSE)</f>
        <v>Argentina</v>
      </c>
      <c r="D650" t="s">
        <v>1057</v>
      </c>
      <c r="E650">
        <v>20</v>
      </c>
      <c r="F650">
        <v>53</v>
      </c>
      <c r="G650">
        <v>7</v>
      </c>
      <c r="H650">
        <v>0</v>
      </c>
      <c r="I650">
        <v>0</v>
      </c>
    </row>
    <row r="651" spans="1:9" x14ac:dyDescent="0.25">
      <c r="A651">
        <v>649</v>
      </c>
      <c r="B651" t="s">
        <v>393</v>
      </c>
      <c r="C651" t="str">
        <f>VLOOKUP(B651,'Country List'!$I:$J,2,FALSE)</f>
        <v>Australia</v>
      </c>
      <c r="D651" t="s">
        <v>1058</v>
      </c>
      <c r="E651">
        <v>25</v>
      </c>
      <c r="F651">
        <v>53</v>
      </c>
      <c r="G651">
        <v>9</v>
      </c>
      <c r="H651">
        <v>0</v>
      </c>
      <c r="I651">
        <v>0</v>
      </c>
    </row>
    <row r="652" spans="1:9" x14ac:dyDescent="0.25">
      <c r="A652">
        <v>650</v>
      </c>
      <c r="B652" t="s">
        <v>477</v>
      </c>
      <c r="C652" t="str">
        <f>VLOOKUP(B652,'Country List'!$I:$J,2,FALSE)</f>
        <v>Chinese Taipei[6]</v>
      </c>
      <c r="D652" t="s">
        <v>1059</v>
      </c>
      <c r="E652">
        <v>24</v>
      </c>
      <c r="F652">
        <v>53</v>
      </c>
      <c r="G652">
        <v>13</v>
      </c>
      <c r="H652">
        <v>0</v>
      </c>
      <c r="I652">
        <v>0</v>
      </c>
    </row>
    <row r="653" spans="1:9" x14ac:dyDescent="0.25">
      <c r="A653">
        <v>651</v>
      </c>
      <c r="B653" t="s">
        <v>1060</v>
      </c>
      <c r="C653" t="str">
        <f>VLOOKUP(B653,'Country List'!$I:$J,2,FALSE)</f>
        <v>Burundi</v>
      </c>
      <c r="D653" t="s">
        <v>1061</v>
      </c>
      <c r="E653">
        <v>23</v>
      </c>
      <c r="F653">
        <v>53</v>
      </c>
      <c r="G653">
        <v>15</v>
      </c>
      <c r="H653">
        <v>0</v>
      </c>
      <c r="I653">
        <v>0</v>
      </c>
    </row>
    <row r="654" spans="1:9" x14ac:dyDescent="0.25">
      <c r="A654">
        <v>652</v>
      </c>
      <c r="B654" t="s">
        <v>452</v>
      </c>
      <c r="C654" t="str">
        <f>VLOOKUP(B654,'Country List'!$I:$J,2,FALSE)</f>
        <v>Russia</v>
      </c>
      <c r="D654" t="s">
        <v>1062</v>
      </c>
      <c r="E654">
        <v>22</v>
      </c>
      <c r="F654">
        <v>53</v>
      </c>
      <c r="G654">
        <v>15</v>
      </c>
      <c r="H654">
        <v>0</v>
      </c>
      <c r="I654">
        <v>0</v>
      </c>
    </row>
    <row r="655" spans="1:9" x14ac:dyDescent="0.25">
      <c r="A655">
        <v>653</v>
      </c>
      <c r="B655" t="s">
        <v>452</v>
      </c>
      <c r="C655" t="str">
        <f>VLOOKUP(B655,'Country List'!$I:$J,2,FALSE)</f>
        <v>Russia</v>
      </c>
      <c r="D655" t="s">
        <v>1063</v>
      </c>
      <c r="E655">
        <v>27</v>
      </c>
      <c r="F655">
        <v>53</v>
      </c>
      <c r="G655">
        <v>17</v>
      </c>
      <c r="H655">
        <v>0</v>
      </c>
      <c r="I655">
        <v>0</v>
      </c>
    </row>
    <row r="656" spans="1:9" x14ac:dyDescent="0.25">
      <c r="A656">
        <v>654</v>
      </c>
      <c r="B656" t="s">
        <v>425</v>
      </c>
      <c r="C656" t="str">
        <f>VLOOKUP(B656,'Country List'!$I:$J,2,FALSE)</f>
        <v>Japan</v>
      </c>
      <c r="D656" t="s">
        <v>1064</v>
      </c>
      <c r="E656">
        <v>32</v>
      </c>
      <c r="F656">
        <v>53</v>
      </c>
      <c r="G656">
        <v>20</v>
      </c>
      <c r="H656">
        <v>10</v>
      </c>
      <c r="I656">
        <v>0</v>
      </c>
    </row>
    <row r="657" spans="1:9" x14ac:dyDescent="0.25">
      <c r="A657">
        <v>655</v>
      </c>
      <c r="B657" t="s">
        <v>393</v>
      </c>
      <c r="C657" t="str">
        <f>VLOOKUP(B657,'Country List'!$I:$J,2,FALSE)</f>
        <v>Australia</v>
      </c>
      <c r="D657" t="s">
        <v>1065</v>
      </c>
      <c r="E657">
        <v>23</v>
      </c>
      <c r="F657">
        <v>53</v>
      </c>
      <c r="G657">
        <v>23</v>
      </c>
      <c r="H657">
        <v>0</v>
      </c>
      <c r="I657">
        <v>0</v>
      </c>
    </row>
    <row r="658" spans="1:9" x14ac:dyDescent="0.25">
      <c r="A658">
        <v>656</v>
      </c>
      <c r="B658" t="s">
        <v>158</v>
      </c>
      <c r="C658" t="str">
        <f>VLOOKUP(B658,'Country List'!$I:$J,2,FALSE)</f>
        <v>United States</v>
      </c>
      <c r="D658" t="s">
        <v>1066</v>
      </c>
      <c r="E658">
        <v>24</v>
      </c>
      <c r="F658">
        <v>52</v>
      </c>
      <c r="G658">
        <v>7</v>
      </c>
      <c r="H658">
        <v>0</v>
      </c>
      <c r="I658">
        <v>0</v>
      </c>
    </row>
    <row r="659" spans="1:9" x14ac:dyDescent="0.25">
      <c r="A659">
        <v>657</v>
      </c>
      <c r="B659" t="s">
        <v>477</v>
      </c>
      <c r="C659" t="str">
        <f>VLOOKUP(B659,'Country List'!$I:$J,2,FALSE)</f>
        <v>Chinese Taipei[6]</v>
      </c>
      <c r="D659" t="s">
        <v>1067</v>
      </c>
      <c r="E659">
        <v>18</v>
      </c>
      <c r="F659">
        <v>52</v>
      </c>
      <c r="G659">
        <v>9</v>
      </c>
      <c r="H659">
        <v>0</v>
      </c>
      <c r="I659">
        <v>0</v>
      </c>
    </row>
    <row r="660" spans="1:9" x14ac:dyDescent="0.25">
      <c r="A660">
        <v>658</v>
      </c>
      <c r="B660" t="s">
        <v>434</v>
      </c>
      <c r="C660" t="str">
        <f>VLOOKUP(B660,'Country List'!$I:$J,2,FALSE)</f>
        <v>Portugal</v>
      </c>
      <c r="D660" t="s">
        <v>1068</v>
      </c>
      <c r="E660">
        <v>27</v>
      </c>
      <c r="F660">
        <v>52</v>
      </c>
      <c r="G660">
        <v>11</v>
      </c>
      <c r="H660">
        <v>6</v>
      </c>
      <c r="I660">
        <v>0</v>
      </c>
    </row>
    <row r="661" spans="1:9" x14ac:dyDescent="0.25">
      <c r="A661">
        <v>659</v>
      </c>
      <c r="B661" t="s">
        <v>1069</v>
      </c>
      <c r="C661" t="str">
        <f>VLOOKUP(B661,'Country List'!$I:$J,2,FALSE)</f>
        <v>Egypt</v>
      </c>
      <c r="D661" t="s">
        <v>1070</v>
      </c>
      <c r="E661">
        <v>28</v>
      </c>
      <c r="F661">
        <v>52</v>
      </c>
      <c r="G661">
        <v>15</v>
      </c>
      <c r="H661">
        <v>0</v>
      </c>
      <c r="I661">
        <v>0</v>
      </c>
    </row>
    <row r="662" spans="1:9" x14ac:dyDescent="0.25">
      <c r="A662">
        <v>660</v>
      </c>
      <c r="B662" t="s">
        <v>404</v>
      </c>
      <c r="C662" t="str">
        <f>VLOOKUP(B662,'Country List'!$I:$J,2,FALSE)</f>
        <v>Mexico</v>
      </c>
      <c r="D662" t="s">
        <v>1071</v>
      </c>
      <c r="E662">
        <v>20</v>
      </c>
      <c r="F662">
        <v>52</v>
      </c>
      <c r="G662">
        <v>17</v>
      </c>
      <c r="H662">
        <v>0</v>
      </c>
      <c r="I662">
        <v>0</v>
      </c>
    </row>
    <row r="663" spans="1:9" x14ac:dyDescent="0.25">
      <c r="A663">
        <v>661</v>
      </c>
      <c r="B663" t="s">
        <v>370</v>
      </c>
      <c r="C663" t="str">
        <f>VLOOKUP(B663,'Country List'!$I:$J,2,FALSE)</f>
        <v>Brazil</v>
      </c>
      <c r="D663" t="s">
        <v>1072</v>
      </c>
      <c r="E663">
        <v>22</v>
      </c>
      <c r="F663">
        <v>52</v>
      </c>
      <c r="G663">
        <v>17</v>
      </c>
      <c r="H663">
        <v>0</v>
      </c>
      <c r="I663">
        <v>0</v>
      </c>
    </row>
    <row r="664" spans="1:9" x14ac:dyDescent="0.25">
      <c r="A664">
        <v>662</v>
      </c>
      <c r="B664" t="s">
        <v>385</v>
      </c>
      <c r="C664" t="str">
        <f>VLOOKUP(B664,'Country List'!$I:$J,2,FALSE)</f>
        <v>Romania</v>
      </c>
      <c r="D664" t="s">
        <v>1073</v>
      </c>
      <c r="E664">
        <v>24</v>
      </c>
      <c r="F664">
        <v>52</v>
      </c>
      <c r="G664">
        <v>19</v>
      </c>
      <c r="H664">
        <v>0</v>
      </c>
      <c r="I664">
        <v>0</v>
      </c>
    </row>
    <row r="665" spans="1:9" x14ac:dyDescent="0.25">
      <c r="A665">
        <v>663</v>
      </c>
      <c r="B665" t="s">
        <v>370</v>
      </c>
      <c r="C665" t="str">
        <f>VLOOKUP(B665,'Country List'!$I:$J,2,FALSE)</f>
        <v>Brazil</v>
      </c>
      <c r="D665" t="s">
        <v>1074</v>
      </c>
      <c r="E665">
        <v>19</v>
      </c>
      <c r="F665">
        <v>52</v>
      </c>
      <c r="G665">
        <v>19</v>
      </c>
      <c r="H665">
        <v>0</v>
      </c>
      <c r="I665">
        <v>0</v>
      </c>
    </row>
    <row r="666" spans="1:9" x14ac:dyDescent="0.25">
      <c r="A666">
        <v>664</v>
      </c>
      <c r="B666" t="s">
        <v>519</v>
      </c>
      <c r="C666" t="str">
        <f>VLOOKUP(B666,'Country List'!$I:$J,2,FALSE)</f>
        <v>Switzerland</v>
      </c>
      <c r="D666" t="s">
        <v>1075</v>
      </c>
      <c r="E666">
        <v>19</v>
      </c>
      <c r="F666">
        <v>52</v>
      </c>
      <c r="G666">
        <v>20</v>
      </c>
      <c r="H666">
        <v>2</v>
      </c>
      <c r="I666">
        <v>0</v>
      </c>
    </row>
    <row r="667" spans="1:9" x14ac:dyDescent="0.25">
      <c r="A667">
        <v>665</v>
      </c>
      <c r="B667" t="s">
        <v>367</v>
      </c>
      <c r="C667" t="str">
        <f>VLOOKUP(B667,'Country List'!$I:$J,2,FALSE)</f>
        <v>Argentina</v>
      </c>
      <c r="D667" t="s">
        <v>1076</v>
      </c>
      <c r="E667">
        <v>25</v>
      </c>
      <c r="F667">
        <v>52</v>
      </c>
      <c r="G667">
        <v>21</v>
      </c>
      <c r="H667">
        <v>0</v>
      </c>
      <c r="I667">
        <v>0</v>
      </c>
    </row>
    <row r="668" spans="1:9" x14ac:dyDescent="0.25">
      <c r="A668">
        <v>666</v>
      </c>
      <c r="B668" t="s">
        <v>425</v>
      </c>
      <c r="C668" t="str">
        <f>VLOOKUP(B668,'Country List'!$I:$J,2,FALSE)</f>
        <v>Japan</v>
      </c>
      <c r="D668" t="s">
        <v>1077</v>
      </c>
      <c r="E668">
        <v>24</v>
      </c>
      <c r="F668">
        <v>52</v>
      </c>
      <c r="G668">
        <v>22</v>
      </c>
      <c r="H668">
        <v>3</v>
      </c>
      <c r="I668">
        <v>0</v>
      </c>
    </row>
    <row r="669" spans="1:9" x14ac:dyDescent="0.25">
      <c r="A669">
        <v>667</v>
      </c>
      <c r="B669" t="s">
        <v>444</v>
      </c>
      <c r="C669" t="str">
        <f>VLOOKUP(B669,'Country List'!$I:$J,2,FALSE)</f>
        <v>Italy</v>
      </c>
      <c r="D669" t="s">
        <v>1078</v>
      </c>
      <c r="E669">
        <v>29</v>
      </c>
      <c r="F669">
        <v>52</v>
      </c>
      <c r="G669">
        <v>26</v>
      </c>
      <c r="H669">
        <v>2</v>
      </c>
      <c r="I669">
        <v>0</v>
      </c>
    </row>
    <row r="670" spans="1:9" x14ac:dyDescent="0.25">
      <c r="A670">
        <v>668</v>
      </c>
      <c r="B670" t="s">
        <v>1079</v>
      </c>
      <c r="C670" t="str">
        <f>VLOOKUP(B670,'Country List'!$I:$J,2,FALSE)</f>
        <v>Cyprus</v>
      </c>
      <c r="D670" t="s">
        <v>1080</v>
      </c>
      <c r="E670">
        <v>23</v>
      </c>
      <c r="F670">
        <v>51</v>
      </c>
      <c r="G670">
        <v>9</v>
      </c>
      <c r="H670">
        <v>0</v>
      </c>
      <c r="I670">
        <v>0</v>
      </c>
    </row>
    <row r="671" spans="1:9" x14ac:dyDescent="0.25">
      <c r="A671">
        <v>669</v>
      </c>
      <c r="B671" t="s">
        <v>425</v>
      </c>
      <c r="C671" t="str">
        <f>VLOOKUP(B671,'Country List'!$I:$J,2,FALSE)</f>
        <v>Japan</v>
      </c>
      <c r="D671" t="s">
        <v>1081</v>
      </c>
      <c r="E671">
        <v>20</v>
      </c>
      <c r="F671">
        <v>51</v>
      </c>
      <c r="G671">
        <v>10</v>
      </c>
      <c r="H671">
        <v>0</v>
      </c>
      <c r="I671">
        <v>0</v>
      </c>
    </row>
    <row r="672" spans="1:9" x14ac:dyDescent="0.25">
      <c r="A672">
        <v>670</v>
      </c>
      <c r="B672" t="s">
        <v>786</v>
      </c>
      <c r="C672" t="str">
        <f>VLOOKUP(B672,'Country List'!$I:$J,2,FALSE)</f>
        <v>Turkey</v>
      </c>
      <c r="D672" t="s">
        <v>1082</v>
      </c>
      <c r="E672">
        <v>24</v>
      </c>
      <c r="F672">
        <v>51</v>
      </c>
      <c r="G672">
        <v>12</v>
      </c>
      <c r="H672">
        <v>0</v>
      </c>
      <c r="I672">
        <v>0</v>
      </c>
    </row>
    <row r="673" spans="1:9" x14ac:dyDescent="0.25">
      <c r="A673">
        <v>671</v>
      </c>
      <c r="B673" t="s">
        <v>366</v>
      </c>
      <c r="C673" t="str">
        <f>VLOOKUP(B673,'Country List'!$I:$J,2,FALSE)</f>
        <v>France</v>
      </c>
      <c r="D673" t="s">
        <v>1083</v>
      </c>
      <c r="E673">
        <v>25</v>
      </c>
      <c r="F673">
        <v>51</v>
      </c>
      <c r="G673">
        <v>13</v>
      </c>
      <c r="H673">
        <v>0</v>
      </c>
      <c r="I673">
        <v>0</v>
      </c>
    </row>
    <row r="674" spans="1:9" x14ac:dyDescent="0.25">
      <c r="A674">
        <v>672</v>
      </c>
      <c r="B674" t="s">
        <v>457</v>
      </c>
      <c r="C674" t="str">
        <f>VLOOKUP(B674,'Country List'!$I:$J,2,FALSE)</f>
        <v>Sweden</v>
      </c>
      <c r="D674" t="s">
        <v>1084</v>
      </c>
      <c r="E674">
        <v>28</v>
      </c>
      <c r="F674">
        <v>51</v>
      </c>
      <c r="G674">
        <v>13</v>
      </c>
      <c r="H674">
        <v>0</v>
      </c>
      <c r="I674">
        <v>0</v>
      </c>
    </row>
    <row r="675" spans="1:9" x14ac:dyDescent="0.25">
      <c r="A675">
        <v>673</v>
      </c>
      <c r="B675" t="s">
        <v>366</v>
      </c>
      <c r="C675" t="str">
        <f>VLOOKUP(B675,'Country List'!$I:$J,2,FALSE)</f>
        <v>France</v>
      </c>
      <c r="D675" t="s">
        <v>1085</v>
      </c>
      <c r="E675">
        <v>19</v>
      </c>
      <c r="F675">
        <v>51</v>
      </c>
      <c r="G675">
        <v>14</v>
      </c>
      <c r="H675">
        <v>0</v>
      </c>
      <c r="I675">
        <v>0</v>
      </c>
    </row>
    <row r="676" spans="1:9" x14ac:dyDescent="0.25">
      <c r="A676">
        <v>674</v>
      </c>
      <c r="B676" t="s">
        <v>385</v>
      </c>
      <c r="C676" t="str">
        <f>VLOOKUP(B676,'Country List'!$I:$J,2,FALSE)</f>
        <v>Romania</v>
      </c>
      <c r="D676" t="s">
        <v>1086</v>
      </c>
      <c r="E676">
        <v>20</v>
      </c>
      <c r="F676">
        <v>51</v>
      </c>
      <c r="G676">
        <v>16</v>
      </c>
      <c r="H676">
        <v>0</v>
      </c>
      <c r="I676">
        <v>0</v>
      </c>
    </row>
    <row r="677" spans="1:9" x14ac:dyDescent="0.25">
      <c r="A677">
        <v>675</v>
      </c>
      <c r="B677" t="s">
        <v>397</v>
      </c>
      <c r="C677" t="str">
        <f>VLOOKUP(B677,'Country List'!$I:$J,2,FALSE)</f>
        <v>Belgium</v>
      </c>
      <c r="D677" t="s">
        <v>1087</v>
      </c>
      <c r="E677">
        <v>20</v>
      </c>
      <c r="F677">
        <v>51</v>
      </c>
      <c r="G677">
        <v>17</v>
      </c>
      <c r="H677">
        <v>10</v>
      </c>
      <c r="I677">
        <v>0</v>
      </c>
    </row>
    <row r="678" spans="1:9" x14ac:dyDescent="0.25">
      <c r="A678">
        <v>676</v>
      </c>
      <c r="B678" t="s">
        <v>614</v>
      </c>
      <c r="C678" t="str">
        <f>VLOOKUP(B678,'Country List'!$I:$J,2,FALSE)</f>
        <v>Thailand</v>
      </c>
      <c r="D678" t="s">
        <v>1088</v>
      </c>
      <c r="E678">
        <v>24</v>
      </c>
      <c r="F678">
        <v>51</v>
      </c>
      <c r="G678">
        <v>18</v>
      </c>
      <c r="H678">
        <v>6</v>
      </c>
      <c r="I678">
        <v>0</v>
      </c>
    </row>
    <row r="679" spans="1:9" x14ac:dyDescent="0.25">
      <c r="A679">
        <v>677</v>
      </c>
      <c r="B679" t="s">
        <v>425</v>
      </c>
      <c r="C679" t="str">
        <f>VLOOKUP(B679,'Country List'!$I:$J,2,FALSE)</f>
        <v>Japan</v>
      </c>
      <c r="D679" t="s">
        <v>1089</v>
      </c>
      <c r="E679">
        <v>32</v>
      </c>
      <c r="F679">
        <v>51</v>
      </c>
      <c r="G679">
        <v>21</v>
      </c>
      <c r="H679">
        <v>0</v>
      </c>
      <c r="I679">
        <v>0</v>
      </c>
    </row>
    <row r="680" spans="1:9" x14ac:dyDescent="0.25">
      <c r="A680">
        <v>678</v>
      </c>
      <c r="B680" t="s">
        <v>427</v>
      </c>
      <c r="C680" t="str">
        <f>VLOOKUP(B680,'Country List'!$I:$J,2,FALSE)</f>
        <v>Serbia</v>
      </c>
      <c r="D680" t="s">
        <v>1090</v>
      </c>
      <c r="E680">
        <v>18</v>
      </c>
      <c r="F680">
        <v>51</v>
      </c>
      <c r="G680">
        <v>23</v>
      </c>
      <c r="H680">
        <v>0</v>
      </c>
      <c r="I680">
        <v>0</v>
      </c>
    </row>
    <row r="681" spans="1:9" x14ac:dyDescent="0.25">
      <c r="A681">
        <v>679</v>
      </c>
      <c r="B681" t="s">
        <v>477</v>
      </c>
      <c r="C681" t="str">
        <f>VLOOKUP(B681,'Country List'!$I:$J,2,FALSE)</f>
        <v>Chinese Taipei[6]</v>
      </c>
      <c r="D681" t="s">
        <v>1091</v>
      </c>
      <c r="E681">
        <v>35</v>
      </c>
      <c r="F681">
        <v>50</v>
      </c>
      <c r="G681">
        <v>2</v>
      </c>
      <c r="H681">
        <v>0</v>
      </c>
      <c r="I681">
        <v>0</v>
      </c>
    </row>
    <row r="682" spans="1:9" x14ac:dyDescent="0.25">
      <c r="A682">
        <v>680</v>
      </c>
      <c r="B682" t="s">
        <v>366</v>
      </c>
      <c r="C682" t="str">
        <f>VLOOKUP(B682,'Country List'!$I:$J,2,FALSE)</f>
        <v>France</v>
      </c>
      <c r="D682" t="s">
        <v>1092</v>
      </c>
      <c r="E682">
        <v>23</v>
      </c>
      <c r="F682">
        <v>50</v>
      </c>
      <c r="G682">
        <v>11</v>
      </c>
      <c r="H682">
        <v>7</v>
      </c>
      <c r="I682">
        <v>0</v>
      </c>
    </row>
    <row r="683" spans="1:9" x14ac:dyDescent="0.25">
      <c r="A683">
        <v>681</v>
      </c>
      <c r="B683" t="s">
        <v>511</v>
      </c>
      <c r="C683" t="str">
        <f>VLOOKUP(B683,'Country List'!$I:$J,2,FALSE)</f>
        <v>China</v>
      </c>
      <c r="D683" t="s">
        <v>1093</v>
      </c>
      <c r="E683">
        <v>23</v>
      </c>
      <c r="F683">
        <v>50</v>
      </c>
      <c r="G683">
        <v>13</v>
      </c>
      <c r="H683">
        <v>15</v>
      </c>
      <c r="I683">
        <v>0</v>
      </c>
    </row>
    <row r="684" spans="1:9" x14ac:dyDescent="0.25">
      <c r="A684">
        <v>682</v>
      </c>
      <c r="B684" t="s">
        <v>371</v>
      </c>
      <c r="C684" t="str">
        <f>VLOOKUP(B684,'Country List'!$I:$J,2,FALSE)</f>
        <v>Great Britain</v>
      </c>
      <c r="D684" t="s">
        <v>1094</v>
      </c>
      <c r="E684">
        <v>26</v>
      </c>
      <c r="F684">
        <v>50</v>
      </c>
      <c r="G684">
        <v>13</v>
      </c>
      <c r="H684">
        <v>0</v>
      </c>
      <c r="I684">
        <v>0</v>
      </c>
    </row>
    <row r="685" spans="1:9" x14ac:dyDescent="0.25">
      <c r="A685">
        <v>683</v>
      </c>
      <c r="B685" t="s">
        <v>158</v>
      </c>
      <c r="C685" t="str">
        <f>VLOOKUP(B685,'Country List'!$I:$J,2,FALSE)</f>
        <v>United States</v>
      </c>
      <c r="D685" t="s">
        <v>1095</v>
      </c>
      <c r="E685">
        <v>24</v>
      </c>
      <c r="F685">
        <v>50</v>
      </c>
      <c r="G685">
        <v>14</v>
      </c>
      <c r="H685">
        <v>0</v>
      </c>
      <c r="I685">
        <v>0</v>
      </c>
    </row>
    <row r="686" spans="1:9" x14ac:dyDescent="0.25">
      <c r="A686">
        <v>684</v>
      </c>
      <c r="B686" t="s">
        <v>408</v>
      </c>
      <c r="C686" t="str">
        <f>VLOOKUP(B686,'Country List'!$I:$J,2,FALSE)</f>
        <v>Canada</v>
      </c>
      <c r="D686" t="s">
        <v>1096</v>
      </c>
      <c r="E686">
        <v>22</v>
      </c>
      <c r="F686">
        <v>50</v>
      </c>
      <c r="G686">
        <v>15</v>
      </c>
      <c r="H686">
        <v>0</v>
      </c>
      <c r="I686">
        <v>0</v>
      </c>
    </row>
    <row r="687" spans="1:9" x14ac:dyDescent="0.25">
      <c r="A687">
        <v>685</v>
      </c>
      <c r="B687" t="s">
        <v>444</v>
      </c>
      <c r="C687" t="str">
        <f>VLOOKUP(B687,'Country List'!$I:$J,2,FALSE)</f>
        <v>Italy</v>
      </c>
      <c r="D687" t="s">
        <v>1097</v>
      </c>
      <c r="E687">
        <v>20</v>
      </c>
      <c r="F687">
        <v>50</v>
      </c>
      <c r="G687">
        <v>16</v>
      </c>
      <c r="H687">
        <v>0</v>
      </c>
      <c r="I687">
        <v>0</v>
      </c>
    </row>
    <row r="688" spans="1:9" x14ac:dyDescent="0.25">
      <c r="A688">
        <v>686</v>
      </c>
      <c r="B688" t="s">
        <v>371</v>
      </c>
      <c r="C688" t="str">
        <f>VLOOKUP(B688,'Country List'!$I:$J,2,FALSE)</f>
        <v>Great Britain</v>
      </c>
      <c r="D688" t="s">
        <v>1098</v>
      </c>
      <c r="E688">
        <v>22</v>
      </c>
      <c r="F688">
        <v>50</v>
      </c>
      <c r="G688">
        <v>19</v>
      </c>
      <c r="H688">
        <v>0</v>
      </c>
      <c r="I688">
        <v>0</v>
      </c>
    </row>
    <row r="689" spans="1:9" x14ac:dyDescent="0.25">
      <c r="A689">
        <v>687</v>
      </c>
      <c r="B689" t="s">
        <v>383</v>
      </c>
      <c r="C689" t="str">
        <f>VLOOKUP(B689,'Country List'!$I:$J,2,FALSE)</f>
        <v>Netherlands</v>
      </c>
      <c r="D689" t="s">
        <v>1099</v>
      </c>
      <c r="E689">
        <v>23</v>
      </c>
      <c r="F689">
        <v>50</v>
      </c>
      <c r="G689">
        <v>24</v>
      </c>
      <c r="H689">
        <v>0</v>
      </c>
      <c r="I689">
        <v>0</v>
      </c>
    </row>
    <row r="690" spans="1:9" x14ac:dyDescent="0.25">
      <c r="A690">
        <v>688</v>
      </c>
      <c r="B690" t="s">
        <v>452</v>
      </c>
      <c r="C690" t="str">
        <f>VLOOKUP(B690,'Country List'!$I:$J,2,FALSE)</f>
        <v>Russia</v>
      </c>
      <c r="D690" t="s">
        <v>1100</v>
      </c>
      <c r="E690">
        <v>21</v>
      </c>
      <c r="F690">
        <v>50</v>
      </c>
      <c r="G690">
        <v>31</v>
      </c>
      <c r="H690">
        <v>0</v>
      </c>
      <c r="I690">
        <v>0</v>
      </c>
    </row>
    <row r="691" spans="1:9" x14ac:dyDescent="0.25">
      <c r="A691">
        <v>689</v>
      </c>
      <c r="B691" t="s">
        <v>158</v>
      </c>
      <c r="C691" t="str">
        <f>VLOOKUP(B691,'Country List'!$I:$J,2,FALSE)</f>
        <v>United States</v>
      </c>
      <c r="D691" t="s">
        <v>1101</v>
      </c>
      <c r="E691">
        <v>18</v>
      </c>
      <c r="F691">
        <v>49</v>
      </c>
      <c r="G691">
        <v>4</v>
      </c>
      <c r="H691">
        <v>0</v>
      </c>
      <c r="I691">
        <v>0</v>
      </c>
    </row>
    <row r="692" spans="1:9" x14ac:dyDescent="0.25">
      <c r="A692">
        <v>690</v>
      </c>
      <c r="B692" t="s">
        <v>158</v>
      </c>
      <c r="C692" t="str">
        <f>VLOOKUP(B692,'Country List'!$I:$J,2,FALSE)</f>
        <v>United States</v>
      </c>
      <c r="D692" t="s">
        <v>1102</v>
      </c>
      <c r="E692">
        <v>24</v>
      </c>
      <c r="F692">
        <v>49</v>
      </c>
      <c r="G692">
        <v>10</v>
      </c>
      <c r="H692">
        <v>0</v>
      </c>
      <c r="I692">
        <v>0</v>
      </c>
    </row>
    <row r="693" spans="1:9" x14ac:dyDescent="0.25">
      <c r="A693">
        <v>691</v>
      </c>
      <c r="B693" t="s">
        <v>158</v>
      </c>
      <c r="C693" t="str">
        <f>VLOOKUP(B693,'Country List'!$I:$J,2,FALSE)</f>
        <v>United States</v>
      </c>
      <c r="D693" t="s">
        <v>1103</v>
      </c>
      <c r="E693">
        <v>24</v>
      </c>
      <c r="F693">
        <v>49</v>
      </c>
      <c r="G693">
        <v>14</v>
      </c>
      <c r="H693">
        <v>0</v>
      </c>
      <c r="I693">
        <v>0</v>
      </c>
    </row>
    <row r="694" spans="1:9" x14ac:dyDescent="0.25">
      <c r="A694">
        <v>692</v>
      </c>
      <c r="B694" t="s">
        <v>470</v>
      </c>
      <c r="C694" t="str">
        <f>VLOOKUP(B694,'Country List'!$I:$J,2,FALSE)</f>
        <v>Czech Republic</v>
      </c>
      <c r="D694" t="s">
        <v>1104</v>
      </c>
      <c r="E694">
        <v>25</v>
      </c>
      <c r="F694">
        <v>49</v>
      </c>
      <c r="G694">
        <v>16</v>
      </c>
      <c r="H694">
        <v>0</v>
      </c>
      <c r="I694">
        <v>0</v>
      </c>
    </row>
    <row r="695" spans="1:9" x14ac:dyDescent="0.25">
      <c r="A695">
        <v>693</v>
      </c>
      <c r="B695" t="s">
        <v>397</v>
      </c>
      <c r="C695" t="str">
        <f>VLOOKUP(B695,'Country List'!$I:$J,2,FALSE)</f>
        <v>Belgium</v>
      </c>
      <c r="D695" t="s">
        <v>1105</v>
      </c>
      <c r="E695">
        <v>25</v>
      </c>
      <c r="F695">
        <v>49</v>
      </c>
      <c r="G695">
        <v>17</v>
      </c>
      <c r="H695">
        <v>0</v>
      </c>
      <c r="I695">
        <v>0</v>
      </c>
    </row>
    <row r="696" spans="1:9" x14ac:dyDescent="0.25">
      <c r="A696">
        <v>694</v>
      </c>
      <c r="B696" t="s">
        <v>519</v>
      </c>
      <c r="C696" t="str">
        <f>VLOOKUP(B696,'Country List'!$I:$J,2,FALSE)</f>
        <v>Switzerland</v>
      </c>
      <c r="D696" t="s">
        <v>1106</v>
      </c>
      <c r="E696">
        <v>30</v>
      </c>
      <c r="F696">
        <v>49</v>
      </c>
      <c r="G696">
        <v>18</v>
      </c>
      <c r="H696">
        <v>0</v>
      </c>
      <c r="I696">
        <v>0</v>
      </c>
    </row>
    <row r="697" spans="1:9" x14ac:dyDescent="0.25">
      <c r="A697">
        <v>695</v>
      </c>
      <c r="B697" t="s">
        <v>425</v>
      </c>
      <c r="C697" t="str">
        <f>VLOOKUP(B697,'Country List'!$I:$J,2,FALSE)</f>
        <v>Japan</v>
      </c>
      <c r="D697" t="s">
        <v>1107</v>
      </c>
      <c r="E697">
        <v>25</v>
      </c>
      <c r="F697">
        <v>49</v>
      </c>
      <c r="G697">
        <v>18</v>
      </c>
      <c r="H697">
        <v>0</v>
      </c>
      <c r="I697">
        <v>0</v>
      </c>
    </row>
    <row r="698" spans="1:9" x14ac:dyDescent="0.25">
      <c r="A698">
        <v>696</v>
      </c>
      <c r="B698" t="s">
        <v>158</v>
      </c>
      <c r="C698" t="str">
        <f>VLOOKUP(B698,'Country List'!$I:$J,2,FALSE)</f>
        <v>United States</v>
      </c>
      <c r="D698" t="s">
        <v>1108</v>
      </c>
      <c r="E698">
        <v>21</v>
      </c>
      <c r="F698">
        <v>49</v>
      </c>
      <c r="G698">
        <v>18</v>
      </c>
      <c r="H698">
        <v>0</v>
      </c>
      <c r="I698">
        <v>0</v>
      </c>
    </row>
    <row r="699" spans="1:9" x14ac:dyDescent="0.25">
      <c r="A699">
        <v>697</v>
      </c>
      <c r="B699" t="s">
        <v>158</v>
      </c>
      <c r="C699" t="str">
        <f>VLOOKUP(B699,'Country List'!$I:$J,2,FALSE)</f>
        <v>United States</v>
      </c>
      <c r="D699" t="s">
        <v>1109</v>
      </c>
      <c r="E699">
        <v>29</v>
      </c>
      <c r="F699">
        <v>49</v>
      </c>
      <c r="G699">
        <v>20</v>
      </c>
      <c r="H699">
        <v>0</v>
      </c>
      <c r="I699">
        <v>0</v>
      </c>
    </row>
    <row r="700" spans="1:9" x14ac:dyDescent="0.25">
      <c r="A700">
        <v>698</v>
      </c>
      <c r="B700" t="s">
        <v>371</v>
      </c>
      <c r="C700" t="str">
        <f>VLOOKUP(B700,'Country List'!$I:$J,2,FALSE)</f>
        <v>Great Britain</v>
      </c>
      <c r="D700" t="s">
        <v>1110</v>
      </c>
      <c r="E700">
        <v>27</v>
      </c>
      <c r="F700">
        <v>49</v>
      </c>
      <c r="G700">
        <v>20</v>
      </c>
      <c r="H700">
        <v>6</v>
      </c>
      <c r="I700">
        <v>0</v>
      </c>
    </row>
    <row r="701" spans="1:9" x14ac:dyDescent="0.25">
      <c r="A701">
        <v>699</v>
      </c>
      <c r="B701" t="s">
        <v>475</v>
      </c>
      <c r="C701" t="str">
        <f>VLOOKUP(B701,'Country List'!$I:$J,2,FALSE)</f>
        <v>Ukraine</v>
      </c>
      <c r="D701" t="s">
        <v>1111</v>
      </c>
      <c r="E701">
        <v>31</v>
      </c>
      <c r="F701">
        <v>49</v>
      </c>
      <c r="G701">
        <v>23</v>
      </c>
      <c r="H701">
        <v>0</v>
      </c>
      <c r="I701">
        <v>0</v>
      </c>
    </row>
    <row r="702" spans="1:9" x14ac:dyDescent="0.25">
      <c r="A702">
        <v>700</v>
      </c>
      <c r="B702" t="s">
        <v>367</v>
      </c>
      <c r="C702" t="str">
        <f>VLOOKUP(B702,'Country List'!$I:$J,2,FALSE)</f>
        <v>Argentina</v>
      </c>
      <c r="D702" t="s">
        <v>1112</v>
      </c>
      <c r="E702">
        <v>22</v>
      </c>
      <c r="F702">
        <v>49</v>
      </c>
      <c r="G702">
        <v>24</v>
      </c>
      <c r="H702">
        <v>0</v>
      </c>
      <c r="I702">
        <v>0</v>
      </c>
    </row>
    <row r="703" spans="1:9" x14ac:dyDescent="0.25">
      <c r="A703">
        <v>701</v>
      </c>
      <c r="B703" t="s">
        <v>452</v>
      </c>
      <c r="C703" t="str">
        <f>VLOOKUP(B703,'Country List'!$I:$J,2,FALSE)</f>
        <v>Russia</v>
      </c>
      <c r="D703" t="s">
        <v>1113</v>
      </c>
      <c r="E703">
        <v>27</v>
      </c>
      <c r="F703">
        <v>49</v>
      </c>
      <c r="G703">
        <v>27</v>
      </c>
      <c r="H703">
        <v>0</v>
      </c>
      <c r="I703">
        <v>0</v>
      </c>
    </row>
    <row r="704" spans="1:9" x14ac:dyDescent="0.25">
      <c r="A704">
        <v>702</v>
      </c>
      <c r="B704" t="s">
        <v>408</v>
      </c>
      <c r="C704" t="str">
        <f>VLOOKUP(B704,'Country List'!$I:$J,2,FALSE)</f>
        <v>Canada</v>
      </c>
      <c r="D704" t="s">
        <v>1114</v>
      </c>
      <c r="E704">
        <v>19</v>
      </c>
      <c r="F704">
        <v>48</v>
      </c>
      <c r="G704">
        <v>2</v>
      </c>
      <c r="H704">
        <v>0</v>
      </c>
      <c r="I704">
        <v>0</v>
      </c>
    </row>
    <row r="705" spans="1:9" x14ac:dyDescent="0.25">
      <c r="A705" t="s">
        <v>1115</v>
      </c>
      <c r="B705" t="s">
        <v>370</v>
      </c>
      <c r="C705" t="str">
        <f>VLOOKUP(B705,'Country List'!$I:$J,2,FALSE)</f>
        <v>Brazil</v>
      </c>
      <c r="D705" t="s">
        <v>1116</v>
      </c>
      <c r="E705">
        <v>36</v>
      </c>
      <c r="F705">
        <v>48</v>
      </c>
      <c r="G705">
        <v>4</v>
      </c>
      <c r="H705">
        <v>0</v>
      </c>
      <c r="I705">
        <v>0</v>
      </c>
    </row>
    <row r="706" spans="1:9" x14ac:dyDescent="0.25">
      <c r="A706" t="s">
        <v>1115</v>
      </c>
      <c r="B706" t="s">
        <v>158</v>
      </c>
      <c r="C706" t="str">
        <f>VLOOKUP(B706,'Country List'!$I:$J,2,FALSE)</f>
        <v>United States</v>
      </c>
      <c r="D706" t="s">
        <v>1117</v>
      </c>
      <c r="E706">
        <v>24</v>
      </c>
      <c r="F706">
        <v>48</v>
      </c>
      <c r="G706">
        <v>4</v>
      </c>
      <c r="H706">
        <v>0</v>
      </c>
      <c r="I706">
        <v>0</v>
      </c>
    </row>
    <row r="707" spans="1:9" x14ac:dyDescent="0.25">
      <c r="A707">
        <v>705</v>
      </c>
      <c r="B707" t="s">
        <v>383</v>
      </c>
      <c r="C707" t="str">
        <f>VLOOKUP(B707,'Country List'!$I:$J,2,FALSE)</f>
        <v>Netherlands</v>
      </c>
      <c r="D707" t="s">
        <v>1118</v>
      </c>
      <c r="E707">
        <v>32</v>
      </c>
      <c r="F707">
        <v>48</v>
      </c>
      <c r="G707">
        <v>7</v>
      </c>
      <c r="H707">
        <v>0</v>
      </c>
      <c r="I707">
        <v>0</v>
      </c>
    </row>
    <row r="708" spans="1:9" x14ac:dyDescent="0.25">
      <c r="A708">
        <v>706</v>
      </c>
      <c r="B708" t="s">
        <v>1119</v>
      </c>
      <c r="C708" t="str">
        <f>VLOOKUP(B708,'Country List'!$I:$J,2,FALSE)</f>
        <v>Montenegro</v>
      </c>
      <c r="D708" t="s">
        <v>1120</v>
      </c>
      <c r="E708">
        <v>28</v>
      </c>
      <c r="F708">
        <v>48</v>
      </c>
      <c r="G708">
        <v>12</v>
      </c>
      <c r="H708">
        <v>0</v>
      </c>
      <c r="I708">
        <v>0</v>
      </c>
    </row>
    <row r="709" spans="1:9" x14ac:dyDescent="0.25">
      <c r="A709">
        <v>707</v>
      </c>
      <c r="B709" t="s">
        <v>425</v>
      </c>
      <c r="C709" t="str">
        <f>VLOOKUP(B709,'Country List'!$I:$J,2,FALSE)</f>
        <v>Japan</v>
      </c>
      <c r="D709" t="s">
        <v>1121</v>
      </c>
      <c r="E709">
        <v>22</v>
      </c>
      <c r="F709">
        <v>48</v>
      </c>
      <c r="G709">
        <v>12</v>
      </c>
      <c r="H709">
        <v>2</v>
      </c>
      <c r="I709">
        <v>0</v>
      </c>
    </row>
    <row r="710" spans="1:9" x14ac:dyDescent="0.25">
      <c r="A710">
        <v>708</v>
      </c>
      <c r="B710" t="s">
        <v>940</v>
      </c>
      <c r="C710" t="str">
        <f>VLOOKUP(B710,'Country List'!$I:$J,2,FALSE)</f>
        <v>Morocco</v>
      </c>
      <c r="D710" t="s">
        <v>1122</v>
      </c>
      <c r="E710">
        <v>32</v>
      </c>
      <c r="F710">
        <v>48</v>
      </c>
      <c r="G710">
        <v>14</v>
      </c>
      <c r="H710">
        <v>0</v>
      </c>
      <c r="I710">
        <v>0</v>
      </c>
    </row>
    <row r="711" spans="1:9" x14ac:dyDescent="0.25">
      <c r="A711">
        <v>709</v>
      </c>
      <c r="B711" t="s">
        <v>380</v>
      </c>
      <c r="C711" t="str">
        <f>VLOOKUP(B711,'Country List'!$I:$J,2,FALSE)</f>
        <v>Germany</v>
      </c>
      <c r="D711" t="s">
        <v>1123</v>
      </c>
      <c r="E711">
        <v>21</v>
      </c>
      <c r="F711">
        <v>48</v>
      </c>
      <c r="G711">
        <v>17</v>
      </c>
      <c r="H711">
        <v>0</v>
      </c>
      <c r="I711">
        <v>0</v>
      </c>
    </row>
    <row r="712" spans="1:9" x14ac:dyDescent="0.25">
      <c r="A712">
        <v>710</v>
      </c>
      <c r="B712" t="s">
        <v>382</v>
      </c>
      <c r="C712" t="str">
        <f>VLOOKUP(B712,'Country List'!$I:$J,2,FALSE)</f>
        <v>Spain</v>
      </c>
      <c r="D712" t="s">
        <v>1124</v>
      </c>
      <c r="E712">
        <v>18</v>
      </c>
      <c r="F712">
        <v>48</v>
      </c>
      <c r="G712">
        <v>19</v>
      </c>
      <c r="H712">
        <v>2</v>
      </c>
      <c r="I712">
        <v>0</v>
      </c>
    </row>
    <row r="713" spans="1:9" x14ac:dyDescent="0.25">
      <c r="A713">
        <v>711</v>
      </c>
      <c r="B713" t="s">
        <v>452</v>
      </c>
      <c r="C713" t="str">
        <f>VLOOKUP(B713,'Country List'!$I:$J,2,FALSE)</f>
        <v>Russia</v>
      </c>
      <c r="D713" t="s">
        <v>1125</v>
      </c>
      <c r="E713">
        <v>19</v>
      </c>
      <c r="F713">
        <v>48</v>
      </c>
      <c r="G713">
        <v>20</v>
      </c>
      <c r="H713">
        <v>0</v>
      </c>
      <c r="I713">
        <v>0</v>
      </c>
    </row>
    <row r="714" spans="1:9" x14ac:dyDescent="0.25">
      <c r="A714">
        <v>712</v>
      </c>
      <c r="B714" t="s">
        <v>457</v>
      </c>
      <c r="C714" t="str">
        <f>VLOOKUP(B714,'Country List'!$I:$J,2,FALSE)</f>
        <v>Sweden</v>
      </c>
      <c r="D714" t="s">
        <v>1126</v>
      </c>
      <c r="E714">
        <v>20</v>
      </c>
      <c r="F714">
        <v>48</v>
      </c>
      <c r="G714">
        <v>21</v>
      </c>
      <c r="H714">
        <v>0</v>
      </c>
      <c r="I714">
        <v>0</v>
      </c>
    </row>
    <row r="715" spans="1:9" x14ac:dyDescent="0.25">
      <c r="A715">
        <v>713</v>
      </c>
      <c r="B715" t="s">
        <v>397</v>
      </c>
      <c r="C715" t="str">
        <f>VLOOKUP(B715,'Country List'!$I:$J,2,FALSE)</f>
        <v>Belgium</v>
      </c>
      <c r="D715" t="s">
        <v>1127</v>
      </c>
      <c r="E715">
        <v>23</v>
      </c>
      <c r="F715">
        <v>48</v>
      </c>
      <c r="G715">
        <v>27</v>
      </c>
      <c r="H715">
        <v>2</v>
      </c>
      <c r="I715">
        <v>0</v>
      </c>
    </row>
    <row r="716" spans="1:9" x14ac:dyDescent="0.25">
      <c r="A716">
        <v>714</v>
      </c>
      <c r="B716" t="s">
        <v>380</v>
      </c>
      <c r="C716" t="str">
        <f>VLOOKUP(B716,'Country List'!$I:$J,2,FALSE)</f>
        <v>Germany</v>
      </c>
      <c r="D716" t="s">
        <v>1128</v>
      </c>
      <c r="E716">
        <v>29</v>
      </c>
      <c r="F716">
        <v>47</v>
      </c>
      <c r="G716">
        <v>5</v>
      </c>
      <c r="H716">
        <v>6</v>
      </c>
      <c r="I716">
        <v>0</v>
      </c>
    </row>
    <row r="717" spans="1:9" x14ac:dyDescent="0.25">
      <c r="A717">
        <v>715</v>
      </c>
      <c r="B717" t="s">
        <v>444</v>
      </c>
      <c r="C717" t="str">
        <f>VLOOKUP(B717,'Country List'!$I:$J,2,FALSE)</f>
        <v>Italy</v>
      </c>
      <c r="D717" t="s">
        <v>1129</v>
      </c>
      <c r="E717">
        <v>19</v>
      </c>
      <c r="F717">
        <v>47</v>
      </c>
      <c r="G717">
        <v>9</v>
      </c>
      <c r="H717">
        <v>0</v>
      </c>
      <c r="I717">
        <v>0</v>
      </c>
    </row>
    <row r="718" spans="1:9" x14ac:dyDescent="0.25">
      <c r="A718">
        <v>716</v>
      </c>
      <c r="B718" t="s">
        <v>366</v>
      </c>
      <c r="C718" t="str">
        <f>VLOOKUP(B718,'Country List'!$I:$J,2,FALSE)</f>
        <v>France</v>
      </c>
      <c r="D718" t="s">
        <v>1130</v>
      </c>
      <c r="E718">
        <v>27</v>
      </c>
      <c r="F718">
        <v>47</v>
      </c>
      <c r="G718">
        <v>11</v>
      </c>
      <c r="H718">
        <v>0</v>
      </c>
      <c r="I718">
        <v>0</v>
      </c>
    </row>
    <row r="719" spans="1:9" x14ac:dyDescent="0.25">
      <c r="A719">
        <v>717</v>
      </c>
      <c r="B719" t="s">
        <v>399</v>
      </c>
      <c r="C719" t="str">
        <f>VLOOKUP(B719,'Country List'!$I:$J,2,FALSE)</f>
        <v>India</v>
      </c>
      <c r="D719" t="s">
        <v>1131</v>
      </c>
      <c r="E719">
        <v>24</v>
      </c>
      <c r="F719">
        <v>47</v>
      </c>
      <c r="G719">
        <v>12</v>
      </c>
      <c r="H719">
        <v>0</v>
      </c>
      <c r="I719">
        <v>0</v>
      </c>
    </row>
    <row r="720" spans="1:9" x14ac:dyDescent="0.25">
      <c r="A720">
        <v>718</v>
      </c>
      <c r="B720" t="s">
        <v>158</v>
      </c>
      <c r="C720" t="str">
        <f>VLOOKUP(B720,'Country List'!$I:$J,2,FALSE)</f>
        <v>United States</v>
      </c>
      <c r="D720" t="s">
        <v>1132</v>
      </c>
      <c r="E720">
        <v>22</v>
      </c>
      <c r="F720">
        <v>47</v>
      </c>
      <c r="G720">
        <v>13</v>
      </c>
      <c r="H720">
        <v>0</v>
      </c>
      <c r="I720">
        <v>0</v>
      </c>
    </row>
    <row r="721" spans="1:9" x14ac:dyDescent="0.25">
      <c r="A721">
        <v>719</v>
      </c>
      <c r="B721" t="s">
        <v>366</v>
      </c>
      <c r="C721" t="str">
        <f>VLOOKUP(B721,'Country List'!$I:$J,2,FALSE)</f>
        <v>France</v>
      </c>
      <c r="D721" t="s">
        <v>1133</v>
      </c>
      <c r="E721">
        <v>21</v>
      </c>
      <c r="F721">
        <v>47</v>
      </c>
      <c r="G721">
        <v>16</v>
      </c>
      <c r="H721">
        <v>15</v>
      </c>
      <c r="I721">
        <v>0</v>
      </c>
    </row>
    <row r="722" spans="1:9" x14ac:dyDescent="0.25">
      <c r="A722">
        <v>720</v>
      </c>
      <c r="B722" t="s">
        <v>397</v>
      </c>
      <c r="C722" t="str">
        <f>VLOOKUP(B722,'Country List'!$I:$J,2,FALSE)</f>
        <v>Belgium</v>
      </c>
      <c r="D722" t="s">
        <v>1134</v>
      </c>
      <c r="E722">
        <v>19</v>
      </c>
      <c r="F722">
        <v>47</v>
      </c>
      <c r="G722">
        <v>18</v>
      </c>
      <c r="H722">
        <v>0</v>
      </c>
      <c r="I722">
        <v>0</v>
      </c>
    </row>
    <row r="723" spans="1:9" x14ac:dyDescent="0.25">
      <c r="A723">
        <v>721</v>
      </c>
      <c r="B723" t="s">
        <v>399</v>
      </c>
      <c r="C723" t="str">
        <f>VLOOKUP(B723,'Country List'!$I:$J,2,FALSE)</f>
        <v>India</v>
      </c>
      <c r="D723" t="s">
        <v>1135</v>
      </c>
      <c r="E723">
        <v>20</v>
      </c>
      <c r="F723">
        <v>47</v>
      </c>
      <c r="G723">
        <v>21</v>
      </c>
      <c r="H723">
        <v>0</v>
      </c>
      <c r="I723">
        <v>0</v>
      </c>
    </row>
    <row r="724" spans="1:9" x14ac:dyDescent="0.25">
      <c r="A724">
        <v>722</v>
      </c>
      <c r="B724" t="s">
        <v>886</v>
      </c>
      <c r="C724" t="str">
        <f>VLOOKUP(B724,'Country List'!$I:$J,2,FALSE)</f>
        <v>Bulgaria</v>
      </c>
      <c r="D724" t="s">
        <v>1136</v>
      </c>
      <c r="E724">
        <v>21</v>
      </c>
      <c r="F724">
        <v>47</v>
      </c>
      <c r="G724">
        <v>24</v>
      </c>
      <c r="H724">
        <v>0</v>
      </c>
      <c r="I724">
        <v>0</v>
      </c>
    </row>
    <row r="725" spans="1:9" x14ac:dyDescent="0.25">
      <c r="A725">
        <v>723</v>
      </c>
      <c r="B725" t="s">
        <v>432</v>
      </c>
      <c r="C725" t="str">
        <f>VLOOKUP(B725,'Country List'!$I:$J,2,FALSE)</f>
        <v>Israel</v>
      </c>
      <c r="D725" t="s">
        <v>1137</v>
      </c>
      <c r="E725">
        <v>24</v>
      </c>
      <c r="F725">
        <v>46</v>
      </c>
      <c r="G725">
        <v>3</v>
      </c>
      <c r="H725">
        <v>0</v>
      </c>
      <c r="I725">
        <v>0</v>
      </c>
    </row>
    <row r="726" spans="1:9" x14ac:dyDescent="0.25">
      <c r="A726">
        <v>724</v>
      </c>
      <c r="B726" t="s">
        <v>366</v>
      </c>
      <c r="C726" t="str">
        <f>VLOOKUP(B726,'Country List'!$I:$J,2,FALSE)</f>
        <v>France</v>
      </c>
      <c r="D726" t="s">
        <v>1138</v>
      </c>
      <c r="E726">
        <v>31</v>
      </c>
      <c r="F726">
        <v>46</v>
      </c>
      <c r="G726">
        <v>7</v>
      </c>
      <c r="H726">
        <v>0</v>
      </c>
      <c r="I726">
        <v>0</v>
      </c>
    </row>
    <row r="727" spans="1:9" x14ac:dyDescent="0.25">
      <c r="A727">
        <v>725</v>
      </c>
      <c r="B727" t="s">
        <v>856</v>
      </c>
      <c r="C727" t="str">
        <f>VLOOKUP(B727,'Country List'!$I:$J,2,FALSE)</f>
        <v>Latvia</v>
      </c>
      <c r="D727" t="s">
        <v>1139</v>
      </c>
      <c r="E727">
        <v>25</v>
      </c>
      <c r="F727">
        <v>46</v>
      </c>
      <c r="G727">
        <v>9</v>
      </c>
      <c r="H727">
        <v>0</v>
      </c>
      <c r="I727">
        <v>0</v>
      </c>
    </row>
    <row r="728" spans="1:9" x14ac:dyDescent="0.25">
      <c r="A728">
        <v>726</v>
      </c>
      <c r="B728" t="s">
        <v>383</v>
      </c>
      <c r="C728" t="str">
        <f>VLOOKUP(B728,'Country List'!$I:$J,2,FALSE)</f>
        <v>Netherlands</v>
      </c>
      <c r="D728" t="s">
        <v>1140</v>
      </c>
      <c r="E728">
        <v>23</v>
      </c>
      <c r="F728">
        <v>46</v>
      </c>
      <c r="G728">
        <v>15</v>
      </c>
      <c r="H728">
        <v>0</v>
      </c>
      <c r="I728">
        <v>0</v>
      </c>
    </row>
    <row r="729" spans="1:9" x14ac:dyDescent="0.25">
      <c r="A729">
        <v>727</v>
      </c>
      <c r="B729" t="s">
        <v>366</v>
      </c>
      <c r="C729" t="str">
        <f>VLOOKUP(B729,'Country List'!$I:$J,2,FALSE)</f>
        <v>France</v>
      </c>
      <c r="D729" t="s">
        <v>1141</v>
      </c>
      <c r="E729">
        <v>22</v>
      </c>
      <c r="F729">
        <v>46</v>
      </c>
      <c r="G729">
        <v>21</v>
      </c>
      <c r="H729">
        <v>0</v>
      </c>
      <c r="I729">
        <v>0</v>
      </c>
    </row>
    <row r="730" spans="1:9" x14ac:dyDescent="0.25">
      <c r="A730">
        <v>728</v>
      </c>
      <c r="B730" t="s">
        <v>475</v>
      </c>
      <c r="C730" t="str">
        <f>VLOOKUP(B730,'Country List'!$I:$J,2,FALSE)</f>
        <v>Ukraine</v>
      </c>
      <c r="D730" t="s">
        <v>1142</v>
      </c>
      <c r="E730">
        <v>20</v>
      </c>
      <c r="F730">
        <v>46</v>
      </c>
      <c r="G730">
        <v>25</v>
      </c>
      <c r="H730">
        <v>0</v>
      </c>
      <c r="I730">
        <v>0</v>
      </c>
    </row>
    <row r="731" spans="1:9" x14ac:dyDescent="0.25">
      <c r="A731">
        <v>729</v>
      </c>
      <c r="B731" t="s">
        <v>366</v>
      </c>
      <c r="C731" t="str">
        <f>VLOOKUP(B731,'Country List'!$I:$J,2,FALSE)</f>
        <v>France</v>
      </c>
      <c r="D731" t="s">
        <v>1143</v>
      </c>
      <c r="E731">
        <v>34</v>
      </c>
      <c r="F731">
        <v>45</v>
      </c>
      <c r="G731">
        <v>2</v>
      </c>
      <c r="H731">
        <v>0</v>
      </c>
      <c r="I731">
        <v>0</v>
      </c>
    </row>
    <row r="732" spans="1:9" x14ac:dyDescent="0.25">
      <c r="A732">
        <v>730</v>
      </c>
      <c r="B732" t="s">
        <v>408</v>
      </c>
      <c r="C732" t="str">
        <f>VLOOKUP(B732,'Country List'!$I:$J,2,FALSE)</f>
        <v>Canada</v>
      </c>
      <c r="D732" t="s">
        <v>1144</v>
      </c>
      <c r="E732">
        <v>29</v>
      </c>
      <c r="F732">
        <v>45</v>
      </c>
      <c r="G732">
        <v>3</v>
      </c>
      <c r="H732">
        <v>0</v>
      </c>
      <c r="I732">
        <v>0</v>
      </c>
    </row>
    <row r="733" spans="1:9" x14ac:dyDescent="0.25">
      <c r="A733">
        <v>731</v>
      </c>
      <c r="B733" t="s">
        <v>799</v>
      </c>
      <c r="C733" t="str">
        <f>VLOOKUP(B733,'Country List'!$I:$J,2,FALSE)</f>
        <v>Slovenia</v>
      </c>
      <c r="D733" t="s">
        <v>1145</v>
      </c>
      <c r="E733">
        <v>30</v>
      </c>
      <c r="F733">
        <v>45</v>
      </c>
      <c r="G733">
        <v>4</v>
      </c>
      <c r="H733">
        <v>0</v>
      </c>
      <c r="I733">
        <v>0</v>
      </c>
    </row>
    <row r="734" spans="1:9" x14ac:dyDescent="0.25">
      <c r="A734">
        <v>732</v>
      </c>
      <c r="B734" t="s">
        <v>491</v>
      </c>
      <c r="C734" t="str">
        <f>VLOOKUP(B734,'Country List'!$I:$J,2,FALSE)</f>
        <v>Bosnia and Herzegovina</v>
      </c>
      <c r="D734" t="s">
        <v>1146</v>
      </c>
      <c r="E734">
        <v>18</v>
      </c>
      <c r="F734">
        <v>45</v>
      </c>
      <c r="G734">
        <v>8</v>
      </c>
      <c r="H734">
        <v>0</v>
      </c>
      <c r="I734">
        <v>0</v>
      </c>
    </row>
    <row r="735" spans="1:9" x14ac:dyDescent="0.25">
      <c r="A735">
        <v>733</v>
      </c>
      <c r="B735" t="s">
        <v>444</v>
      </c>
      <c r="C735" t="str">
        <f>VLOOKUP(B735,'Country List'!$I:$J,2,FALSE)</f>
        <v>Italy</v>
      </c>
      <c r="D735" t="s">
        <v>1147</v>
      </c>
      <c r="E735">
        <v>31</v>
      </c>
      <c r="F735">
        <v>45</v>
      </c>
      <c r="G735">
        <v>11</v>
      </c>
      <c r="H735">
        <v>0</v>
      </c>
      <c r="I735">
        <v>0</v>
      </c>
    </row>
    <row r="736" spans="1:9" x14ac:dyDescent="0.25">
      <c r="A736">
        <v>734</v>
      </c>
      <c r="B736" t="s">
        <v>444</v>
      </c>
      <c r="C736" t="str">
        <f>VLOOKUP(B736,'Country List'!$I:$J,2,FALSE)</f>
        <v>Italy</v>
      </c>
      <c r="D736" t="s">
        <v>1148</v>
      </c>
      <c r="E736">
        <v>30</v>
      </c>
      <c r="F736">
        <v>45</v>
      </c>
      <c r="G736">
        <v>12</v>
      </c>
      <c r="H736">
        <v>0</v>
      </c>
      <c r="I736">
        <v>0</v>
      </c>
    </row>
    <row r="737" spans="1:9" x14ac:dyDescent="0.25">
      <c r="A737">
        <v>735</v>
      </c>
      <c r="B737" t="s">
        <v>397</v>
      </c>
      <c r="C737" t="str">
        <f>VLOOKUP(B737,'Country List'!$I:$J,2,FALSE)</f>
        <v>Belgium</v>
      </c>
      <c r="D737" t="s">
        <v>1149</v>
      </c>
      <c r="E737">
        <v>32</v>
      </c>
      <c r="F737">
        <v>45</v>
      </c>
      <c r="G737">
        <v>16</v>
      </c>
      <c r="H737">
        <v>3</v>
      </c>
      <c r="I737">
        <v>0</v>
      </c>
    </row>
    <row r="738" spans="1:9" x14ac:dyDescent="0.25">
      <c r="A738">
        <v>736</v>
      </c>
      <c r="B738" t="s">
        <v>382</v>
      </c>
      <c r="C738" t="str">
        <f>VLOOKUP(B738,'Country List'!$I:$J,2,FALSE)</f>
        <v>Spain</v>
      </c>
      <c r="D738" t="s">
        <v>1150</v>
      </c>
      <c r="E738">
        <v>21</v>
      </c>
      <c r="F738">
        <v>45</v>
      </c>
      <c r="G738">
        <v>19</v>
      </c>
      <c r="H738">
        <v>2</v>
      </c>
      <c r="I738">
        <v>0</v>
      </c>
    </row>
    <row r="739" spans="1:9" x14ac:dyDescent="0.25">
      <c r="A739">
        <v>737</v>
      </c>
      <c r="B739" t="s">
        <v>367</v>
      </c>
      <c r="C739" t="str">
        <f>VLOOKUP(B739,'Country List'!$I:$J,2,FALSE)</f>
        <v>Argentina</v>
      </c>
      <c r="D739" t="s">
        <v>1151</v>
      </c>
      <c r="E739">
        <v>25</v>
      </c>
      <c r="F739">
        <v>45</v>
      </c>
      <c r="G739">
        <v>20</v>
      </c>
      <c r="H739">
        <v>0</v>
      </c>
      <c r="I739">
        <v>0</v>
      </c>
    </row>
    <row r="740" spans="1:9" x14ac:dyDescent="0.25">
      <c r="A740">
        <v>738</v>
      </c>
      <c r="B740" t="s">
        <v>519</v>
      </c>
      <c r="C740" t="str">
        <f>VLOOKUP(B740,'Country List'!$I:$J,2,FALSE)</f>
        <v>Switzerland</v>
      </c>
      <c r="D740" t="s">
        <v>1152</v>
      </c>
      <c r="E740">
        <v>22</v>
      </c>
      <c r="F740">
        <v>45</v>
      </c>
      <c r="G740">
        <v>20</v>
      </c>
      <c r="H740">
        <v>0</v>
      </c>
      <c r="I740">
        <v>0</v>
      </c>
    </row>
    <row r="741" spans="1:9" x14ac:dyDescent="0.25">
      <c r="A741">
        <v>739</v>
      </c>
      <c r="B741" t="s">
        <v>434</v>
      </c>
      <c r="C741" t="str">
        <f>VLOOKUP(B741,'Country List'!$I:$J,2,FALSE)</f>
        <v>Portugal</v>
      </c>
      <c r="D741" t="s">
        <v>1153</v>
      </c>
      <c r="E741">
        <v>22</v>
      </c>
      <c r="F741">
        <v>45</v>
      </c>
      <c r="G741">
        <v>22</v>
      </c>
      <c r="H741">
        <v>10</v>
      </c>
      <c r="I741">
        <v>0</v>
      </c>
    </row>
    <row r="742" spans="1:9" x14ac:dyDescent="0.25">
      <c r="A742">
        <v>740</v>
      </c>
      <c r="B742" t="s">
        <v>158</v>
      </c>
      <c r="C742" t="str">
        <f>VLOOKUP(B742,'Country List'!$I:$J,2,FALSE)</f>
        <v>United States</v>
      </c>
      <c r="D742" t="s">
        <v>1154</v>
      </c>
      <c r="E742">
        <v>27</v>
      </c>
      <c r="F742">
        <v>45</v>
      </c>
      <c r="G742">
        <v>22</v>
      </c>
      <c r="H742">
        <v>3</v>
      </c>
      <c r="I742">
        <v>0</v>
      </c>
    </row>
    <row r="743" spans="1:9" x14ac:dyDescent="0.25">
      <c r="A743">
        <v>741</v>
      </c>
      <c r="B743" t="s">
        <v>786</v>
      </c>
      <c r="C743" t="str">
        <f>VLOOKUP(B743,'Country List'!$I:$J,2,FALSE)</f>
        <v>Turkey</v>
      </c>
      <c r="D743" t="s">
        <v>1155</v>
      </c>
      <c r="E743">
        <v>19</v>
      </c>
      <c r="F743">
        <v>45</v>
      </c>
      <c r="G743">
        <v>25</v>
      </c>
      <c r="H743">
        <v>0</v>
      </c>
      <c r="I743">
        <v>0</v>
      </c>
    </row>
    <row r="744" spans="1:9" x14ac:dyDescent="0.25">
      <c r="A744">
        <v>742</v>
      </c>
      <c r="B744" t="s">
        <v>380</v>
      </c>
      <c r="C744" t="str">
        <f>VLOOKUP(B744,'Country List'!$I:$J,2,FALSE)</f>
        <v>Germany</v>
      </c>
      <c r="D744" t="s">
        <v>1156</v>
      </c>
      <c r="E744">
        <v>26</v>
      </c>
      <c r="F744">
        <v>44</v>
      </c>
      <c r="G744">
        <v>3</v>
      </c>
      <c r="H744">
        <v>0</v>
      </c>
      <c r="I744">
        <v>0</v>
      </c>
    </row>
    <row r="745" spans="1:9" x14ac:dyDescent="0.25">
      <c r="A745">
        <v>743</v>
      </c>
      <c r="B745" t="s">
        <v>444</v>
      </c>
      <c r="C745" t="str">
        <f>VLOOKUP(B745,'Country List'!$I:$J,2,FALSE)</f>
        <v>Italy</v>
      </c>
      <c r="D745" t="s">
        <v>1157</v>
      </c>
      <c r="E745">
        <v>24</v>
      </c>
      <c r="F745">
        <v>44</v>
      </c>
      <c r="G745">
        <v>6</v>
      </c>
      <c r="H745">
        <v>0</v>
      </c>
      <c r="I745">
        <v>0</v>
      </c>
    </row>
    <row r="746" spans="1:9" x14ac:dyDescent="0.25">
      <c r="A746">
        <v>744</v>
      </c>
      <c r="B746" t="s">
        <v>444</v>
      </c>
      <c r="C746" t="str">
        <f>VLOOKUP(B746,'Country List'!$I:$J,2,FALSE)</f>
        <v>Italy</v>
      </c>
      <c r="D746" t="s">
        <v>1158</v>
      </c>
      <c r="E746">
        <v>29</v>
      </c>
      <c r="F746">
        <v>44</v>
      </c>
      <c r="G746">
        <v>6</v>
      </c>
      <c r="H746">
        <v>0</v>
      </c>
      <c r="I746">
        <v>0</v>
      </c>
    </row>
    <row r="747" spans="1:9" x14ac:dyDescent="0.25">
      <c r="A747">
        <v>745</v>
      </c>
      <c r="B747" t="s">
        <v>158</v>
      </c>
      <c r="C747" t="str">
        <f>VLOOKUP(B747,'Country List'!$I:$J,2,FALSE)</f>
        <v>United States</v>
      </c>
      <c r="D747" t="s">
        <v>1159</v>
      </c>
      <c r="E747">
        <v>25</v>
      </c>
      <c r="F747">
        <v>44</v>
      </c>
      <c r="G747">
        <v>9</v>
      </c>
      <c r="H747">
        <v>4</v>
      </c>
      <c r="I747">
        <v>0</v>
      </c>
    </row>
    <row r="748" spans="1:9" x14ac:dyDescent="0.25">
      <c r="A748">
        <v>746</v>
      </c>
      <c r="B748" t="s">
        <v>1069</v>
      </c>
      <c r="C748" t="str">
        <f>VLOOKUP(B748,'Country List'!$I:$J,2,FALSE)</f>
        <v>Egypt</v>
      </c>
      <c r="D748" t="s">
        <v>1160</v>
      </c>
      <c r="E748">
        <v>29</v>
      </c>
      <c r="F748">
        <v>44</v>
      </c>
      <c r="G748">
        <v>11</v>
      </c>
      <c r="H748">
        <v>0</v>
      </c>
      <c r="I748">
        <v>0</v>
      </c>
    </row>
    <row r="749" spans="1:9" x14ac:dyDescent="0.25">
      <c r="A749">
        <v>747</v>
      </c>
      <c r="B749" t="s">
        <v>158</v>
      </c>
      <c r="C749" t="str">
        <f>VLOOKUP(B749,'Country List'!$I:$J,2,FALSE)</f>
        <v>United States</v>
      </c>
      <c r="D749" t="s">
        <v>1161</v>
      </c>
      <c r="E749">
        <v>24</v>
      </c>
      <c r="F749">
        <v>44</v>
      </c>
      <c r="G749">
        <v>13</v>
      </c>
      <c r="H749">
        <v>9</v>
      </c>
      <c r="I749">
        <v>0</v>
      </c>
    </row>
    <row r="750" spans="1:9" x14ac:dyDescent="0.25">
      <c r="A750">
        <v>748</v>
      </c>
      <c r="B750" t="s">
        <v>367</v>
      </c>
      <c r="C750" t="str">
        <f>VLOOKUP(B750,'Country List'!$I:$J,2,FALSE)</f>
        <v>Argentina</v>
      </c>
      <c r="D750" t="s">
        <v>1162</v>
      </c>
      <c r="E750">
        <v>19</v>
      </c>
      <c r="F750">
        <v>44</v>
      </c>
      <c r="G750">
        <v>15</v>
      </c>
      <c r="H750">
        <v>0</v>
      </c>
      <c r="I750">
        <v>0</v>
      </c>
    </row>
    <row r="751" spans="1:9" x14ac:dyDescent="0.25">
      <c r="A751">
        <v>749</v>
      </c>
      <c r="B751" t="s">
        <v>470</v>
      </c>
      <c r="C751" t="str">
        <f>VLOOKUP(B751,'Country List'!$I:$J,2,FALSE)</f>
        <v>Czech Republic</v>
      </c>
      <c r="D751" t="s">
        <v>1163</v>
      </c>
      <c r="E751">
        <v>23</v>
      </c>
      <c r="F751">
        <v>44</v>
      </c>
      <c r="G751">
        <v>16</v>
      </c>
      <c r="H751">
        <v>2</v>
      </c>
      <c r="I751">
        <v>0</v>
      </c>
    </row>
    <row r="752" spans="1:9" x14ac:dyDescent="0.25">
      <c r="A752">
        <v>750</v>
      </c>
      <c r="B752" t="s">
        <v>367</v>
      </c>
      <c r="C752" t="str">
        <f>VLOOKUP(B752,'Country List'!$I:$J,2,FALSE)</f>
        <v>Argentina</v>
      </c>
      <c r="D752" t="s">
        <v>1164</v>
      </c>
      <c r="E752">
        <v>19</v>
      </c>
      <c r="F752">
        <v>44</v>
      </c>
      <c r="G752">
        <v>18</v>
      </c>
      <c r="H752">
        <v>0</v>
      </c>
      <c r="I752">
        <v>0</v>
      </c>
    </row>
    <row r="753" spans="1:9" x14ac:dyDescent="0.25">
      <c r="A753">
        <v>751</v>
      </c>
      <c r="B753" t="s">
        <v>475</v>
      </c>
      <c r="C753" t="str">
        <f>VLOOKUP(B753,'Country List'!$I:$J,2,FALSE)</f>
        <v>Ukraine</v>
      </c>
      <c r="D753" t="s">
        <v>1165</v>
      </c>
      <c r="E753">
        <v>19</v>
      </c>
      <c r="F753">
        <v>44</v>
      </c>
      <c r="G753">
        <v>19</v>
      </c>
      <c r="H753">
        <v>6</v>
      </c>
      <c r="I753">
        <v>0</v>
      </c>
    </row>
    <row r="754" spans="1:9" x14ac:dyDescent="0.25">
      <c r="A754">
        <v>752</v>
      </c>
      <c r="B754" t="s">
        <v>444</v>
      </c>
      <c r="C754" t="str">
        <f>VLOOKUP(B754,'Country List'!$I:$J,2,FALSE)</f>
        <v>Italy</v>
      </c>
      <c r="D754" t="s">
        <v>1166</v>
      </c>
      <c r="E754">
        <v>20</v>
      </c>
      <c r="F754">
        <v>44</v>
      </c>
      <c r="G754">
        <v>19</v>
      </c>
      <c r="H754">
        <v>0</v>
      </c>
      <c r="I754">
        <v>0</v>
      </c>
    </row>
    <row r="755" spans="1:9" x14ac:dyDescent="0.25">
      <c r="A755">
        <v>753</v>
      </c>
      <c r="B755" t="s">
        <v>434</v>
      </c>
      <c r="C755" t="str">
        <f>VLOOKUP(B755,'Country List'!$I:$J,2,FALSE)</f>
        <v>Portugal</v>
      </c>
      <c r="D755" t="s">
        <v>1167</v>
      </c>
      <c r="E755">
        <v>19</v>
      </c>
      <c r="F755">
        <v>44</v>
      </c>
      <c r="G755">
        <v>19</v>
      </c>
      <c r="H755">
        <v>0</v>
      </c>
      <c r="I755">
        <v>0</v>
      </c>
    </row>
    <row r="756" spans="1:9" x14ac:dyDescent="0.25">
      <c r="A756">
        <v>754</v>
      </c>
      <c r="B756" t="s">
        <v>519</v>
      </c>
      <c r="C756" t="str">
        <f>VLOOKUP(B756,'Country List'!$I:$J,2,FALSE)</f>
        <v>Switzerland</v>
      </c>
      <c r="D756" t="s">
        <v>1168</v>
      </c>
      <c r="E756">
        <v>21</v>
      </c>
      <c r="F756">
        <v>44</v>
      </c>
      <c r="G756">
        <v>20</v>
      </c>
      <c r="H756">
        <v>2</v>
      </c>
      <c r="I756">
        <v>0</v>
      </c>
    </row>
    <row r="757" spans="1:9" x14ac:dyDescent="0.25">
      <c r="A757">
        <v>755</v>
      </c>
      <c r="B757" t="s">
        <v>452</v>
      </c>
      <c r="C757" t="str">
        <f>VLOOKUP(B757,'Country List'!$I:$J,2,FALSE)</f>
        <v>Russia</v>
      </c>
      <c r="D757" t="s">
        <v>1169</v>
      </c>
      <c r="E757">
        <v>21</v>
      </c>
      <c r="F757">
        <v>44</v>
      </c>
      <c r="G757">
        <v>21</v>
      </c>
      <c r="H757">
        <v>0</v>
      </c>
      <c r="I757">
        <v>0</v>
      </c>
    </row>
    <row r="758" spans="1:9" x14ac:dyDescent="0.25">
      <c r="A758">
        <v>756</v>
      </c>
      <c r="B758" t="s">
        <v>158</v>
      </c>
      <c r="C758" t="str">
        <f>VLOOKUP(B758,'Country List'!$I:$J,2,FALSE)</f>
        <v>United States</v>
      </c>
      <c r="D758" t="s">
        <v>1170</v>
      </c>
      <c r="E758">
        <v>25</v>
      </c>
      <c r="F758">
        <v>43</v>
      </c>
      <c r="G758">
        <v>6</v>
      </c>
      <c r="H758">
        <v>0</v>
      </c>
      <c r="I758">
        <v>0</v>
      </c>
    </row>
    <row r="759" spans="1:9" x14ac:dyDescent="0.25">
      <c r="A759">
        <v>757</v>
      </c>
      <c r="B759" t="s">
        <v>367</v>
      </c>
      <c r="C759" t="str">
        <f>VLOOKUP(B759,'Country List'!$I:$J,2,FALSE)</f>
        <v>Argentina</v>
      </c>
      <c r="D759" t="s">
        <v>1171</v>
      </c>
      <c r="E759">
        <v>21</v>
      </c>
      <c r="F759">
        <v>43</v>
      </c>
      <c r="G759">
        <v>15</v>
      </c>
      <c r="H759">
        <v>0</v>
      </c>
      <c r="I759">
        <v>0</v>
      </c>
    </row>
    <row r="760" spans="1:9" x14ac:dyDescent="0.25">
      <c r="A760">
        <v>758</v>
      </c>
      <c r="B760" t="s">
        <v>366</v>
      </c>
      <c r="C760" t="str">
        <f>VLOOKUP(B760,'Country List'!$I:$J,2,FALSE)</f>
        <v>France</v>
      </c>
      <c r="D760" t="s">
        <v>1172</v>
      </c>
      <c r="E760">
        <v>21</v>
      </c>
      <c r="F760">
        <v>43</v>
      </c>
      <c r="G760">
        <v>15</v>
      </c>
      <c r="H760">
        <v>0</v>
      </c>
      <c r="I760">
        <v>0</v>
      </c>
    </row>
    <row r="761" spans="1:9" x14ac:dyDescent="0.25">
      <c r="A761">
        <v>759</v>
      </c>
      <c r="B761" t="s">
        <v>366</v>
      </c>
      <c r="C761" t="str">
        <f>VLOOKUP(B761,'Country List'!$I:$J,2,FALSE)</f>
        <v>France</v>
      </c>
      <c r="D761" t="s">
        <v>1173</v>
      </c>
      <c r="E761">
        <v>21</v>
      </c>
      <c r="F761">
        <v>43</v>
      </c>
      <c r="G761">
        <v>15</v>
      </c>
      <c r="H761">
        <v>0</v>
      </c>
      <c r="I761">
        <v>0</v>
      </c>
    </row>
    <row r="762" spans="1:9" x14ac:dyDescent="0.25">
      <c r="A762">
        <v>760</v>
      </c>
      <c r="B762" t="s">
        <v>367</v>
      </c>
      <c r="C762" t="str">
        <f>VLOOKUP(B762,'Country List'!$I:$J,2,FALSE)</f>
        <v>Argentina</v>
      </c>
      <c r="D762" t="s">
        <v>1174</v>
      </c>
      <c r="E762">
        <v>22</v>
      </c>
      <c r="F762">
        <v>43</v>
      </c>
      <c r="G762">
        <v>22</v>
      </c>
      <c r="H762">
        <v>0</v>
      </c>
      <c r="I762">
        <v>0</v>
      </c>
    </row>
    <row r="763" spans="1:9" x14ac:dyDescent="0.25">
      <c r="A763">
        <v>761</v>
      </c>
      <c r="B763" t="s">
        <v>371</v>
      </c>
      <c r="C763" t="str">
        <f>VLOOKUP(B763,'Country List'!$I:$J,2,FALSE)</f>
        <v>Great Britain</v>
      </c>
      <c r="D763" t="s">
        <v>1175</v>
      </c>
      <c r="E763">
        <v>23</v>
      </c>
      <c r="F763">
        <v>43</v>
      </c>
      <c r="G763">
        <v>24</v>
      </c>
      <c r="H763">
        <v>0</v>
      </c>
      <c r="I763">
        <v>0</v>
      </c>
    </row>
    <row r="764" spans="1:9" x14ac:dyDescent="0.25">
      <c r="A764">
        <v>762</v>
      </c>
      <c r="B764" t="s">
        <v>371</v>
      </c>
      <c r="C764" t="str">
        <f>VLOOKUP(B764,'Country List'!$I:$J,2,FALSE)</f>
        <v>Great Britain</v>
      </c>
      <c r="D764" t="s">
        <v>1176</v>
      </c>
      <c r="E764">
        <v>24</v>
      </c>
      <c r="F764">
        <v>42</v>
      </c>
      <c r="G764">
        <v>12</v>
      </c>
      <c r="H764">
        <v>0</v>
      </c>
      <c r="I764">
        <v>0</v>
      </c>
    </row>
    <row r="765" spans="1:9" x14ac:dyDescent="0.25">
      <c r="A765">
        <v>763</v>
      </c>
      <c r="B765" t="s">
        <v>511</v>
      </c>
      <c r="C765" t="str">
        <f>VLOOKUP(B765,'Country List'!$I:$J,2,FALSE)</f>
        <v>China</v>
      </c>
      <c r="D765" t="s">
        <v>1177</v>
      </c>
      <c r="E765">
        <v>26</v>
      </c>
      <c r="F765">
        <v>42</v>
      </c>
      <c r="G765">
        <v>13</v>
      </c>
      <c r="H765">
        <v>0</v>
      </c>
      <c r="I765">
        <v>0</v>
      </c>
    </row>
    <row r="766" spans="1:9" x14ac:dyDescent="0.25">
      <c r="A766">
        <v>764</v>
      </c>
      <c r="B766" t="s">
        <v>744</v>
      </c>
      <c r="C766" t="str">
        <f>VLOOKUP(B766,'Country List'!$I:$J,2,FALSE)</f>
        <v>Hungary</v>
      </c>
      <c r="D766" t="s">
        <v>1178</v>
      </c>
      <c r="E766">
        <v>25</v>
      </c>
      <c r="F766">
        <v>42</v>
      </c>
      <c r="G766">
        <v>14</v>
      </c>
      <c r="H766">
        <v>0</v>
      </c>
      <c r="I766">
        <v>0</v>
      </c>
    </row>
    <row r="767" spans="1:9" x14ac:dyDescent="0.25">
      <c r="A767">
        <v>765</v>
      </c>
      <c r="B767" t="s">
        <v>367</v>
      </c>
      <c r="C767" t="str">
        <f>VLOOKUP(B767,'Country List'!$I:$J,2,FALSE)</f>
        <v>Argentina</v>
      </c>
      <c r="D767" t="s">
        <v>1179</v>
      </c>
      <c r="E767">
        <v>24</v>
      </c>
      <c r="F767">
        <v>42</v>
      </c>
      <c r="G767">
        <v>15</v>
      </c>
      <c r="H767">
        <v>0</v>
      </c>
      <c r="I767">
        <v>0</v>
      </c>
    </row>
    <row r="768" spans="1:9" x14ac:dyDescent="0.25">
      <c r="A768">
        <v>766</v>
      </c>
      <c r="B768" t="s">
        <v>452</v>
      </c>
      <c r="C768" t="str">
        <f>VLOOKUP(B768,'Country List'!$I:$J,2,FALSE)</f>
        <v>Russia</v>
      </c>
      <c r="D768" t="s">
        <v>1180</v>
      </c>
      <c r="E768">
        <v>21</v>
      </c>
      <c r="F768">
        <v>42</v>
      </c>
      <c r="G768">
        <v>17</v>
      </c>
      <c r="H768">
        <v>0</v>
      </c>
      <c r="I768">
        <v>0</v>
      </c>
    </row>
    <row r="769" spans="1:9" x14ac:dyDescent="0.25">
      <c r="A769">
        <v>767</v>
      </c>
      <c r="B769" t="s">
        <v>158</v>
      </c>
      <c r="C769" t="str">
        <f>VLOOKUP(B769,'Country List'!$I:$J,2,FALSE)</f>
        <v>United States</v>
      </c>
      <c r="D769" t="s">
        <v>1181</v>
      </c>
      <c r="E769">
        <v>23</v>
      </c>
      <c r="F769">
        <v>42</v>
      </c>
      <c r="G769">
        <v>18</v>
      </c>
      <c r="H769">
        <v>2</v>
      </c>
      <c r="I769">
        <v>0</v>
      </c>
    </row>
    <row r="770" spans="1:9" x14ac:dyDescent="0.25">
      <c r="A770">
        <v>768</v>
      </c>
      <c r="B770" t="s">
        <v>385</v>
      </c>
      <c r="C770" t="str">
        <f>VLOOKUP(B770,'Country List'!$I:$J,2,FALSE)</f>
        <v>Romania</v>
      </c>
      <c r="D770" t="s">
        <v>1182</v>
      </c>
      <c r="E770">
        <v>20</v>
      </c>
      <c r="F770">
        <v>42</v>
      </c>
      <c r="G770">
        <v>18</v>
      </c>
      <c r="H770">
        <v>0</v>
      </c>
      <c r="I770">
        <v>0</v>
      </c>
    </row>
    <row r="771" spans="1:9" x14ac:dyDescent="0.25">
      <c r="A771">
        <v>769</v>
      </c>
      <c r="B771" t="s">
        <v>444</v>
      </c>
      <c r="C771" t="str">
        <f>VLOOKUP(B771,'Country List'!$I:$J,2,FALSE)</f>
        <v>Italy</v>
      </c>
      <c r="D771" t="s">
        <v>1183</v>
      </c>
      <c r="E771">
        <v>27</v>
      </c>
      <c r="F771">
        <v>42</v>
      </c>
      <c r="G771">
        <v>20</v>
      </c>
      <c r="H771">
        <v>0</v>
      </c>
      <c r="I771">
        <v>0</v>
      </c>
    </row>
    <row r="772" spans="1:9" x14ac:dyDescent="0.25">
      <c r="A772">
        <v>770</v>
      </c>
      <c r="B772" t="s">
        <v>380</v>
      </c>
      <c r="C772" t="str">
        <f>VLOOKUP(B772,'Country List'!$I:$J,2,FALSE)</f>
        <v>Germany</v>
      </c>
      <c r="D772" t="s">
        <v>1184</v>
      </c>
      <c r="E772">
        <v>23</v>
      </c>
      <c r="F772">
        <v>42</v>
      </c>
      <c r="G772">
        <v>21</v>
      </c>
      <c r="H772">
        <v>0</v>
      </c>
      <c r="I772">
        <v>0</v>
      </c>
    </row>
    <row r="773" spans="1:9" x14ac:dyDescent="0.25">
      <c r="A773">
        <v>771</v>
      </c>
      <c r="B773" t="s">
        <v>158</v>
      </c>
      <c r="C773" t="str">
        <f>VLOOKUP(B773,'Country List'!$I:$J,2,FALSE)</f>
        <v>United States</v>
      </c>
      <c r="D773" t="s">
        <v>1185</v>
      </c>
      <c r="E773">
        <v>27</v>
      </c>
      <c r="F773">
        <v>42</v>
      </c>
      <c r="G773">
        <v>24</v>
      </c>
      <c r="H773">
        <v>2</v>
      </c>
      <c r="I773">
        <v>0</v>
      </c>
    </row>
    <row r="774" spans="1:9" x14ac:dyDescent="0.25">
      <c r="A774">
        <v>772</v>
      </c>
      <c r="B774" t="s">
        <v>487</v>
      </c>
      <c r="C774" t="str">
        <f>VLOOKUP(B774,'Country List'!$I:$J,2,FALSE)</f>
        <v>South Korea</v>
      </c>
      <c r="D774" t="s">
        <v>1186</v>
      </c>
      <c r="E774">
        <v>26</v>
      </c>
      <c r="F774">
        <v>41</v>
      </c>
      <c r="G774">
        <v>5</v>
      </c>
      <c r="H774">
        <v>0</v>
      </c>
      <c r="I774">
        <v>0</v>
      </c>
    </row>
    <row r="775" spans="1:9" x14ac:dyDescent="0.25">
      <c r="A775">
        <v>773</v>
      </c>
      <c r="B775" t="s">
        <v>366</v>
      </c>
      <c r="C775" t="str">
        <f>VLOOKUP(B775,'Country List'!$I:$J,2,FALSE)</f>
        <v>France</v>
      </c>
      <c r="D775" t="s">
        <v>1187</v>
      </c>
      <c r="E775">
        <v>22</v>
      </c>
      <c r="F775">
        <v>41</v>
      </c>
      <c r="G775">
        <v>17</v>
      </c>
      <c r="H775">
        <v>0</v>
      </c>
      <c r="I775">
        <v>0</v>
      </c>
    </row>
    <row r="776" spans="1:9" x14ac:dyDescent="0.25">
      <c r="A776">
        <v>774</v>
      </c>
      <c r="B776" t="s">
        <v>519</v>
      </c>
      <c r="C776" t="str">
        <f>VLOOKUP(B776,'Country List'!$I:$J,2,FALSE)</f>
        <v>Switzerland</v>
      </c>
      <c r="D776" t="s">
        <v>1188</v>
      </c>
      <c r="E776">
        <v>21</v>
      </c>
      <c r="F776">
        <v>41</v>
      </c>
      <c r="G776">
        <v>19</v>
      </c>
      <c r="H776">
        <v>0</v>
      </c>
      <c r="I776">
        <v>0</v>
      </c>
    </row>
    <row r="777" spans="1:9" x14ac:dyDescent="0.25">
      <c r="A777">
        <v>775</v>
      </c>
      <c r="B777" t="s">
        <v>425</v>
      </c>
      <c r="C777" t="str">
        <f>VLOOKUP(B777,'Country List'!$I:$J,2,FALSE)</f>
        <v>Japan</v>
      </c>
      <c r="D777" t="s">
        <v>1189</v>
      </c>
      <c r="E777">
        <v>25</v>
      </c>
      <c r="F777">
        <v>41</v>
      </c>
      <c r="G777">
        <v>20</v>
      </c>
      <c r="H777">
        <v>0</v>
      </c>
      <c r="I777">
        <v>0</v>
      </c>
    </row>
    <row r="778" spans="1:9" x14ac:dyDescent="0.25">
      <c r="A778">
        <v>776</v>
      </c>
      <c r="B778" t="s">
        <v>369</v>
      </c>
      <c r="C778" t="str">
        <f>VLOOKUP(B778,'Country List'!$I:$J,2,FALSE)</f>
        <v>Poland</v>
      </c>
      <c r="D778" t="s">
        <v>1190</v>
      </c>
      <c r="E778">
        <v>24</v>
      </c>
      <c r="F778">
        <v>40</v>
      </c>
      <c r="G778">
        <v>4</v>
      </c>
      <c r="H778">
        <v>0</v>
      </c>
      <c r="I778">
        <v>0</v>
      </c>
    </row>
    <row r="779" spans="1:9" x14ac:dyDescent="0.25">
      <c r="A779" t="s">
        <v>1191</v>
      </c>
      <c r="B779" t="s">
        <v>619</v>
      </c>
      <c r="C779" t="str">
        <f>VLOOKUP(B779,'Country List'!$I:$J,2,FALSE)</f>
        <v>Georgia</v>
      </c>
      <c r="D779" t="s">
        <v>1192</v>
      </c>
      <c r="E779">
        <v>22</v>
      </c>
      <c r="F779">
        <v>40</v>
      </c>
      <c r="G779">
        <v>6</v>
      </c>
      <c r="H779">
        <v>0</v>
      </c>
      <c r="I779">
        <v>0</v>
      </c>
    </row>
    <row r="780" spans="1:9" x14ac:dyDescent="0.25">
      <c r="A780" t="s">
        <v>1191</v>
      </c>
      <c r="B780" t="s">
        <v>886</v>
      </c>
      <c r="C780" t="str">
        <f>VLOOKUP(B780,'Country List'!$I:$J,2,FALSE)</f>
        <v>Bulgaria</v>
      </c>
      <c r="D780" t="s">
        <v>1193</v>
      </c>
      <c r="E780">
        <v>28</v>
      </c>
      <c r="F780">
        <v>40</v>
      </c>
      <c r="G780">
        <v>6</v>
      </c>
      <c r="H780">
        <v>0</v>
      </c>
      <c r="I780">
        <v>0</v>
      </c>
    </row>
    <row r="781" spans="1:9" x14ac:dyDescent="0.25">
      <c r="A781" t="s">
        <v>1194</v>
      </c>
      <c r="B781" t="s">
        <v>366</v>
      </c>
      <c r="C781" t="str">
        <f>VLOOKUP(B781,'Country List'!$I:$J,2,FALSE)</f>
        <v>France</v>
      </c>
      <c r="D781" t="s">
        <v>1195</v>
      </c>
      <c r="E781">
        <v>23</v>
      </c>
      <c r="F781">
        <v>40</v>
      </c>
      <c r="G781">
        <v>7</v>
      </c>
      <c r="H781">
        <v>0</v>
      </c>
      <c r="I781">
        <v>0</v>
      </c>
    </row>
    <row r="782" spans="1:9" x14ac:dyDescent="0.25">
      <c r="A782" t="s">
        <v>1194</v>
      </c>
      <c r="B782" t="s">
        <v>427</v>
      </c>
      <c r="C782" t="str">
        <f>VLOOKUP(B782,'Country List'!$I:$J,2,FALSE)</f>
        <v>Serbia</v>
      </c>
      <c r="D782" t="s">
        <v>1196</v>
      </c>
      <c r="E782">
        <v>24</v>
      </c>
      <c r="F782">
        <v>40</v>
      </c>
      <c r="G782">
        <v>7</v>
      </c>
      <c r="H782">
        <v>0</v>
      </c>
      <c r="I782">
        <v>0</v>
      </c>
    </row>
    <row r="783" spans="1:9" x14ac:dyDescent="0.25">
      <c r="A783">
        <v>781</v>
      </c>
      <c r="B783" t="s">
        <v>744</v>
      </c>
      <c r="C783" t="str">
        <f>VLOOKUP(B783,'Country List'!$I:$J,2,FALSE)</f>
        <v>Hungary</v>
      </c>
      <c r="D783" t="s">
        <v>1197</v>
      </c>
      <c r="E783">
        <v>28</v>
      </c>
      <c r="F783">
        <v>40</v>
      </c>
      <c r="G783">
        <v>9</v>
      </c>
      <c r="H783">
        <v>0</v>
      </c>
      <c r="I783">
        <v>0</v>
      </c>
    </row>
    <row r="784" spans="1:9" x14ac:dyDescent="0.25">
      <c r="A784">
        <v>782</v>
      </c>
      <c r="B784" t="s">
        <v>380</v>
      </c>
      <c r="C784" t="str">
        <f>VLOOKUP(B784,'Country List'!$I:$J,2,FALSE)</f>
        <v>Germany</v>
      </c>
      <c r="D784" t="s">
        <v>1198</v>
      </c>
      <c r="E784">
        <v>24</v>
      </c>
      <c r="F784">
        <v>40</v>
      </c>
      <c r="G784">
        <v>9</v>
      </c>
      <c r="H784">
        <v>0</v>
      </c>
      <c r="I784">
        <v>0</v>
      </c>
    </row>
    <row r="785" spans="1:9" x14ac:dyDescent="0.25">
      <c r="A785">
        <v>783</v>
      </c>
      <c r="B785" t="s">
        <v>158</v>
      </c>
      <c r="C785" t="str">
        <f>VLOOKUP(B785,'Country List'!$I:$J,2,FALSE)</f>
        <v>United States</v>
      </c>
      <c r="D785" t="s">
        <v>1199</v>
      </c>
      <c r="E785">
        <v>24</v>
      </c>
      <c r="F785">
        <v>40</v>
      </c>
      <c r="G785">
        <v>10</v>
      </c>
      <c r="H785">
        <v>0</v>
      </c>
      <c r="I785">
        <v>0</v>
      </c>
    </row>
    <row r="786" spans="1:9" x14ac:dyDescent="0.25">
      <c r="A786">
        <v>784</v>
      </c>
      <c r="B786" t="s">
        <v>380</v>
      </c>
      <c r="C786" t="str">
        <f>VLOOKUP(B786,'Country List'!$I:$J,2,FALSE)</f>
        <v>Germany</v>
      </c>
      <c r="D786" t="s">
        <v>1200</v>
      </c>
      <c r="E786">
        <v>35</v>
      </c>
      <c r="F786">
        <v>40</v>
      </c>
      <c r="G786">
        <v>10</v>
      </c>
      <c r="H786">
        <v>0</v>
      </c>
      <c r="I786">
        <v>0</v>
      </c>
    </row>
    <row r="787" spans="1:9" x14ac:dyDescent="0.25">
      <c r="A787">
        <v>785</v>
      </c>
      <c r="B787" t="s">
        <v>371</v>
      </c>
      <c r="C787" t="str">
        <f>VLOOKUP(B787,'Country List'!$I:$J,2,FALSE)</f>
        <v>Great Britain</v>
      </c>
      <c r="D787" t="s">
        <v>1201</v>
      </c>
      <c r="E787">
        <v>19</v>
      </c>
      <c r="F787">
        <v>40</v>
      </c>
      <c r="G787">
        <v>11</v>
      </c>
      <c r="H787">
        <v>0</v>
      </c>
      <c r="I787">
        <v>0</v>
      </c>
    </row>
    <row r="788" spans="1:9" x14ac:dyDescent="0.25">
      <c r="A788">
        <v>786</v>
      </c>
      <c r="B788" t="s">
        <v>457</v>
      </c>
      <c r="C788" t="str">
        <f>VLOOKUP(B788,'Country List'!$I:$J,2,FALSE)</f>
        <v>Sweden</v>
      </c>
      <c r="D788" t="s">
        <v>1202</v>
      </c>
      <c r="E788">
        <v>24</v>
      </c>
      <c r="F788">
        <v>40</v>
      </c>
      <c r="G788">
        <v>11</v>
      </c>
      <c r="H788">
        <v>0</v>
      </c>
      <c r="I788">
        <v>0</v>
      </c>
    </row>
    <row r="789" spans="1:9" x14ac:dyDescent="0.25">
      <c r="A789">
        <v>787</v>
      </c>
      <c r="B789" t="s">
        <v>385</v>
      </c>
      <c r="C789" t="str">
        <f>VLOOKUP(B789,'Country List'!$I:$J,2,FALSE)</f>
        <v>Romania</v>
      </c>
      <c r="D789" t="s">
        <v>1203</v>
      </c>
      <c r="E789">
        <v>21</v>
      </c>
      <c r="F789">
        <v>40</v>
      </c>
      <c r="G789">
        <v>14</v>
      </c>
      <c r="H789">
        <v>0</v>
      </c>
      <c r="I789">
        <v>0</v>
      </c>
    </row>
    <row r="790" spans="1:9" x14ac:dyDescent="0.25">
      <c r="A790">
        <v>788</v>
      </c>
      <c r="B790" t="s">
        <v>452</v>
      </c>
      <c r="C790" t="str">
        <f>VLOOKUP(B790,'Country List'!$I:$J,2,FALSE)</f>
        <v>Russia</v>
      </c>
      <c r="D790" t="s">
        <v>1204</v>
      </c>
      <c r="E790">
        <v>19</v>
      </c>
      <c r="F790">
        <v>40</v>
      </c>
      <c r="G790">
        <v>14</v>
      </c>
      <c r="H790">
        <v>0</v>
      </c>
      <c r="I790">
        <v>0</v>
      </c>
    </row>
    <row r="791" spans="1:9" x14ac:dyDescent="0.25">
      <c r="A791">
        <v>789</v>
      </c>
      <c r="B791" t="s">
        <v>383</v>
      </c>
      <c r="C791" t="str">
        <f>VLOOKUP(B791,'Country List'!$I:$J,2,FALSE)</f>
        <v>Netherlands</v>
      </c>
      <c r="D791" t="s">
        <v>1205</v>
      </c>
      <c r="E791">
        <v>22</v>
      </c>
      <c r="F791">
        <v>40</v>
      </c>
      <c r="G791">
        <v>15</v>
      </c>
      <c r="H791">
        <v>4</v>
      </c>
      <c r="I791">
        <v>0</v>
      </c>
    </row>
    <row r="792" spans="1:9" x14ac:dyDescent="0.25">
      <c r="A792">
        <v>790</v>
      </c>
      <c r="B792" t="s">
        <v>452</v>
      </c>
      <c r="C792" t="str">
        <f>VLOOKUP(B792,'Country List'!$I:$J,2,FALSE)</f>
        <v>Russia</v>
      </c>
      <c r="D792" t="s">
        <v>1206</v>
      </c>
      <c r="E792">
        <v>29</v>
      </c>
      <c r="F792">
        <v>40</v>
      </c>
      <c r="G792">
        <v>21</v>
      </c>
      <c r="H792">
        <v>0</v>
      </c>
      <c r="I792">
        <v>0</v>
      </c>
    </row>
    <row r="793" spans="1:9" x14ac:dyDescent="0.25">
      <c r="A793">
        <v>791</v>
      </c>
      <c r="B793" t="s">
        <v>370</v>
      </c>
      <c r="C793" t="str">
        <f>VLOOKUP(B793,'Country List'!$I:$J,2,FALSE)</f>
        <v>Brazil</v>
      </c>
      <c r="D793" t="s">
        <v>1207</v>
      </c>
      <c r="E793">
        <v>27</v>
      </c>
      <c r="F793">
        <v>40</v>
      </c>
      <c r="G793">
        <v>22</v>
      </c>
      <c r="H793">
        <v>0</v>
      </c>
      <c r="I793">
        <v>0</v>
      </c>
    </row>
    <row r="794" spans="1:9" x14ac:dyDescent="0.25">
      <c r="A794">
        <v>792</v>
      </c>
      <c r="B794" t="s">
        <v>427</v>
      </c>
      <c r="C794" t="str">
        <f>VLOOKUP(B794,'Country List'!$I:$J,2,FALSE)</f>
        <v>Serbia</v>
      </c>
      <c r="D794" t="s">
        <v>1208</v>
      </c>
      <c r="E794">
        <v>25</v>
      </c>
      <c r="F794">
        <v>40</v>
      </c>
      <c r="G794">
        <v>22</v>
      </c>
      <c r="H794">
        <v>0</v>
      </c>
      <c r="I794">
        <v>0</v>
      </c>
    </row>
    <row r="795" spans="1:9" x14ac:dyDescent="0.25">
      <c r="A795">
        <v>793</v>
      </c>
      <c r="B795" t="s">
        <v>470</v>
      </c>
      <c r="C795" t="str">
        <f>VLOOKUP(B795,'Country List'!$I:$J,2,FALSE)</f>
        <v>Czech Republic</v>
      </c>
      <c r="D795" t="s">
        <v>1209</v>
      </c>
      <c r="E795">
        <v>18</v>
      </c>
      <c r="F795">
        <v>39</v>
      </c>
      <c r="G795">
        <v>10</v>
      </c>
      <c r="H795">
        <v>0</v>
      </c>
      <c r="I795">
        <v>0</v>
      </c>
    </row>
    <row r="796" spans="1:9" x14ac:dyDescent="0.25">
      <c r="A796">
        <v>794</v>
      </c>
      <c r="B796" t="s">
        <v>385</v>
      </c>
      <c r="C796" t="str">
        <f>VLOOKUP(B796,'Country List'!$I:$J,2,FALSE)</f>
        <v>Romania</v>
      </c>
      <c r="D796" t="s">
        <v>1210</v>
      </c>
      <c r="E796">
        <v>30</v>
      </c>
      <c r="F796">
        <v>39</v>
      </c>
      <c r="G796">
        <v>12</v>
      </c>
      <c r="H796">
        <v>0</v>
      </c>
      <c r="I796">
        <v>0</v>
      </c>
    </row>
    <row r="797" spans="1:9" x14ac:dyDescent="0.25">
      <c r="A797">
        <v>795</v>
      </c>
      <c r="B797" t="s">
        <v>432</v>
      </c>
      <c r="C797" t="str">
        <f>VLOOKUP(B797,'Country List'!$I:$J,2,FALSE)</f>
        <v>Israel</v>
      </c>
      <c r="D797" t="s">
        <v>1211</v>
      </c>
      <c r="E797">
        <v>22</v>
      </c>
      <c r="F797">
        <v>39</v>
      </c>
      <c r="G797">
        <v>13</v>
      </c>
      <c r="H797">
        <v>0</v>
      </c>
      <c r="I797">
        <v>0</v>
      </c>
    </row>
    <row r="798" spans="1:9" x14ac:dyDescent="0.25">
      <c r="A798">
        <v>796</v>
      </c>
      <c r="B798" t="s">
        <v>399</v>
      </c>
      <c r="C798" t="str">
        <f>VLOOKUP(B798,'Country List'!$I:$J,2,FALSE)</f>
        <v>India</v>
      </c>
      <c r="D798" t="s">
        <v>1212</v>
      </c>
      <c r="E798">
        <v>26</v>
      </c>
      <c r="F798">
        <v>39</v>
      </c>
      <c r="G798">
        <v>14</v>
      </c>
      <c r="H798">
        <v>0</v>
      </c>
      <c r="I798">
        <v>0</v>
      </c>
    </row>
    <row r="799" spans="1:9" x14ac:dyDescent="0.25">
      <c r="A799">
        <v>797</v>
      </c>
      <c r="B799" t="s">
        <v>444</v>
      </c>
      <c r="C799" t="str">
        <f>VLOOKUP(B799,'Country List'!$I:$J,2,FALSE)</f>
        <v>Italy</v>
      </c>
      <c r="D799" t="s">
        <v>1213</v>
      </c>
      <c r="E799">
        <v>21</v>
      </c>
      <c r="F799">
        <v>39</v>
      </c>
      <c r="G799">
        <v>19</v>
      </c>
      <c r="H799">
        <v>0</v>
      </c>
      <c r="I799">
        <v>0</v>
      </c>
    </row>
    <row r="800" spans="1:9" x14ac:dyDescent="0.25">
      <c r="A800">
        <v>798</v>
      </c>
      <c r="B800" t="s">
        <v>371</v>
      </c>
      <c r="C800" t="str">
        <f>VLOOKUP(B800,'Country List'!$I:$J,2,FALSE)</f>
        <v>Great Britain</v>
      </c>
      <c r="D800" t="s">
        <v>1214</v>
      </c>
      <c r="E800">
        <v>27</v>
      </c>
      <c r="F800">
        <v>39</v>
      </c>
      <c r="G800">
        <v>19</v>
      </c>
      <c r="H800">
        <v>10</v>
      </c>
      <c r="I800">
        <v>0</v>
      </c>
    </row>
    <row r="801" spans="1:9" x14ac:dyDescent="0.25">
      <c r="A801">
        <v>799</v>
      </c>
      <c r="B801" t="s">
        <v>425</v>
      </c>
      <c r="C801" t="str">
        <f>VLOOKUP(B801,'Country List'!$I:$J,2,FALSE)</f>
        <v>Japan</v>
      </c>
      <c r="D801" t="s">
        <v>1215</v>
      </c>
      <c r="E801">
        <v>27</v>
      </c>
      <c r="F801">
        <v>39</v>
      </c>
      <c r="G801">
        <v>19</v>
      </c>
      <c r="H801">
        <v>3</v>
      </c>
      <c r="I801">
        <v>0</v>
      </c>
    </row>
    <row r="802" spans="1:9" x14ac:dyDescent="0.25">
      <c r="A802">
        <v>800</v>
      </c>
      <c r="B802" t="s">
        <v>382</v>
      </c>
      <c r="C802" t="str">
        <f>VLOOKUP(B802,'Country List'!$I:$J,2,FALSE)</f>
        <v>Spain</v>
      </c>
      <c r="D802" t="s">
        <v>1216</v>
      </c>
      <c r="E802">
        <v>25</v>
      </c>
      <c r="F802">
        <v>39</v>
      </c>
      <c r="G802">
        <v>20</v>
      </c>
      <c r="H802">
        <v>2</v>
      </c>
      <c r="I802">
        <v>0</v>
      </c>
    </row>
    <row r="803" spans="1:9" x14ac:dyDescent="0.25">
      <c r="A803">
        <v>801</v>
      </c>
      <c r="B803" t="s">
        <v>158</v>
      </c>
      <c r="C803" t="str">
        <f>VLOOKUP(B803,'Country List'!$I:$J,2,FALSE)</f>
        <v>United States</v>
      </c>
      <c r="D803" t="s">
        <v>1217</v>
      </c>
      <c r="E803">
        <v>20</v>
      </c>
      <c r="F803">
        <v>38</v>
      </c>
      <c r="G803">
        <v>5</v>
      </c>
      <c r="H803">
        <v>0</v>
      </c>
      <c r="I803">
        <v>0</v>
      </c>
    </row>
    <row r="804" spans="1:9" x14ac:dyDescent="0.25">
      <c r="A804">
        <v>802</v>
      </c>
      <c r="B804" t="s">
        <v>511</v>
      </c>
      <c r="C804" t="str">
        <f>VLOOKUP(B804,'Country List'!$I:$J,2,FALSE)</f>
        <v>China</v>
      </c>
      <c r="D804" t="s">
        <v>1218</v>
      </c>
      <c r="E804">
        <v>22</v>
      </c>
      <c r="F804">
        <v>38</v>
      </c>
      <c r="G804">
        <v>6</v>
      </c>
      <c r="H804">
        <v>0</v>
      </c>
      <c r="I804">
        <v>0</v>
      </c>
    </row>
    <row r="805" spans="1:9" x14ac:dyDescent="0.25">
      <c r="A805">
        <v>803</v>
      </c>
      <c r="B805" t="s">
        <v>444</v>
      </c>
      <c r="C805" t="str">
        <f>VLOOKUP(B805,'Country List'!$I:$J,2,FALSE)</f>
        <v>Italy</v>
      </c>
      <c r="D805" t="s">
        <v>1219</v>
      </c>
      <c r="F805">
        <v>38</v>
      </c>
      <c r="G805">
        <v>11</v>
      </c>
      <c r="H805">
        <v>0</v>
      </c>
      <c r="I805">
        <v>0</v>
      </c>
    </row>
    <row r="806" spans="1:9" x14ac:dyDescent="0.25">
      <c r="A806">
        <v>804</v>
      </c>
      <c r="B806" t="s">
        <v>1220</v>
      </c>
      <c r="C806" t="str">
        <f>VLOOKUP(B806,'Country List'!$I:$J,2,FALSE)</f>
        <v>Guatemala</v>
      </c>
      <c r="D806" t="s">
        <v>1221</v>
      </c>
      <c r="E806">
        <v>27</v>
      </c>
      <c r="F806">
        <v>38</v>
      </c>
      <c r="G806">
        <v>11</v>
      </c>
      <c r="H806">
        <v>0</v>
      </c>
      <c r="I806">
        <v>0</v>
      </c>
    </row>
    <row r="807" spans="1:9" x14ac:dyDescent="0.25">
      <c r="A807">
        <v>805</v>
      </c>
      <c r="B807" t="s">
        <v>382</v>
      </c>
      <c r="C807" t="str">
        <f>VLOOKUP(B807,'Country List'!$I:$J,2,FALSE)</f>
        <v>Spain</v>
      </c>
      <c r="D807" t="s">
        <v>1222</v>
      </c>
      <c r="E807">
        <v>27</v>
      </c>
      <c r="F807">
        <v>38</v>
      </c>
      <c r="G807">
        <v>12</v>
      </c>
      <c r="H807">
        <v>0</v>
      </c>
      <c r="I807">
        <v>0</v>
      </c>
    </row>
    <row r="808" spans="1:9" x14ac:dyDescent="0.25">
      <c r="A808">
        <v>806</v>
      </c>
      <c r="B808" t="s">
        <v>367</v>
      </c>
      <c r="C808" t="str">
        <f>VLOOKUP(B808,'Country List'!$I:$J,2,FALSE)</f>
        <v>Argentina</v>
      </c>
      <c r="D808" t="s">
        <v>1223</v>
      </c>
      <c r="E808">
        <v>29</v>
      </c>
      <c r="F808">
        <v>38</v>
      </c>
      <c r="G808">
        <v>12</v>
      </c>
      <c r="H808">
        <v>0</v>
      </c>
      <c r="I808">
        <v>0</v>
      </c>
    </row>
    <row r="809" spans="1:9" x14ac:dyDescent="0.25">
      <c r="A809">
        <v>807</v>
      </c>
      <c r="B809" t="s">
        <v>366</v>
      </c>
      <c r="C809" t="str">
        <f>VLOOKUP(B809,'Country List'!$I:$J,2,FALSE)</f>
        <v>France</v>
      </c>
      <c r="D809" t="s">
        <v>1224</v>
      </c>
      <c r="E809">
        <v>21</v>
      </c>
      <c r="F809">
        <v>38</v>
      </c>
      <c r="G809">
        <v>13</v>
      </c>
      <c r="H809">
        <v>2</v>
      </c>
      <c r="I809">
        <v>0</v>
      </c>
    </row>
    <row r="810" spans="1:9" x14ac:dyDescent="0.25">
      <c r="A810">
        <v>808</v>
      </c>
      <c r="B810" t="s">
        <v>369</v>
      </c>
      <c r="C810" t="str">
        <f>VLOOKUP(B810,'Country List'!$I:$J,2,FALSE)</f>
        <v>Poland</v>
      </c>
      <c r="D810" t="s">
        <v>1225</v>
      </c>
      <c r="E810">
        <v>23</v>
      </c>
      <c r="F810">
        <v>38</v>
      </c>
      <c r="G810">
        <v>16</v>
      </c>
      <c r="H810">
        <v>0</v>
      </c>
      <c r="I810">
        <v>0</v>
      </c>
    </row>
    <row r="811" spans="1:9" x14ac:dyDescent="0.25">
      <c r="A811">
        <v>809</v>
      </c>
      <c r="B811" t="s">
        <v>383</v>
      </c>
      <c r="C811" t="str">
        <f>VLOOKUP(B811,'Country List'!$I:$J,2,FALSE)</f>
        <v>Netherlands</v>
      </c>
      <c r="D811" t="s">
        <v>1226</v>
      </c>
      <c r="E811">
        <v>19</v>
      </c>
      <c r="F811">
        <v>38</v>
      </c>
      <c r="G811">
        <v>18</v>
      </c>
      <c r="H811">
        <v>0</v>
      </c>
      <c r="I811">
        <v>0</v>
      </c>
    </row>
    <row r="812" spans="1:9" x14ac:dyDescent="0.25">
      <c r="A812">
        <v>810</v>
      </c>
      <c r="B812" t="s">
        <v>364</v>
      </c>
      <c r="C812" t="str">
        <f>VLOOKUP(B812,'Country List'!$I:$J,2,FALSE)</f>
        <v>Colombia</v>
      </c>
      <c r="D812" t="s">
        <v>1227</v>
      </c>
      <c r="E812">
        <v>24</v>
      </c>
      <c r="F812">
        <v>38</v>
      </c>
      <c r="G812">
        <v>20</v>
      </c>
      <c r="H812">
        <v>0</v>
      </c>
      <c r="I812">
        <v>0</v>
      </c>
    </row>
    <row r="813" spans="1:9" x14ac:dyDescent="0.25">
      <c r="A813">
        <v>811</v>
      </c>
      <c r="B813" t="s">
        <v>366</v>
      </c>
      <c r="C813" t="str">
        <f>VLOOKUP(B813,'Country List'!$I:$J,2,FALSE)</f>
        <v>France</v>
      </c>
      <c r="D813" t="s">
        <v>1228</v>
      </c>
      <c r="E813">
        <v>25</v>
      </c>
      <c r="F813">
        <v>38</v>
      </c>
      <c r="G813">
        <v>21</v>
      </c>
      <c r="H813">
        <v>0</v>
      </c>
      <c r="I813">
        <v>0</v>
      </c>
    </row>
    <row r="814" spans="1:9" x14ac:dyDescent="0.25">
      <c r="A814">
        <v>812</v>
      </c>
      <c r="B814" t="s">
        <v>475</v>
      </c>
      <c r="C814" t="str">
        <f>VLOOKUP(B814,'Country List'!$I:$J,2,FALSE)</f>
        <v>Ukraine</v>
      </c>
      <c r="D814" t="s">
        <v>1229</v>
      </c>
      <c r="E814">
        <v>24</v>
      </c>
      <c r="F814">
        <v>38</v>
      </c>
      <c r="G814">
        <v>26</v>
      </c>
      <c r="H814">
        <v>2</v>
      </c>
      <c r="I814">
        <v>0</v>
      </c>
    </row>
    <row r="815" spans="1:9" x14ac:dyDescent="0.25">
      <c r="A815">
        <v>813</v>
      </c>
      <c r="B815" t="s">
        <v>487</v>
      </c>
      <c r="C815" t="str">
        <f>VLOOKUP(B815,'Country List'!$I:$J,2,FALSE)</f>
        <v>South Korea</v>
      </c>
      <c r="D815" t="s">
        <v>1230</v>
      </c>
      <c r="E815">
        <v>26</v>
      </c>
      <c r="F815">
        <v>37</v>
      </c>
      <c r="G815">
        <v>5</v>
      </c>
      <c r="H815">
        <v>0</v>
      </c>
      <c r="I815">
        <v>0</v>
      </c>
    </row>
    <row r="816" spans="1:9" x14ac:dyDescent="0.25">
      <c r="A816">
        <v>814</v>
      </c>
      <c r="B816" t="s">
        <v>393</v>
      </c>
      <c r="C816" t="str">
        <f>VLOOKUP(B816,'Country List'!$I:$J,2,FALSE)</f>
        <v>Australia</v>
      </c>
      <c r="D816" t="s">
        <v>1231</v>
      </c>
      <c r="E816">
        <v>24</v>
      </c>
      <c r="F816">
        <v>37</v>
      </c>
      <c r="G816">
        <v>8</v>
      </c>
      <c r="H816">
        <v>0</v>
      </c>
      <c r="I816">
        <v>0</v>
      </c>
    </row>
    <row r="817" spans="1:9" x14ac:dyDescent="0.25">
      <c r="A817">
        <v>815</v>
      </c>
      <c r="B817" t="s">
        <v>158</v>
      </c>
      <c r="C817" t="str">
        <f>VLOOKUP(B817,'Country List'!$I:$J,2,FALSE)</f>
        <v>United States</v>
      </c>
      <c r="D817" t="s">
        <v>1232</v>
      </c>
      <c r="E817">
        <v>19</v>
      </c>
      <c r="F817">
        <v>37</v>
      </c>
      <c r="G817">
        <v>8</v>
      </c>
      <c r="H817">
        <v>0</v>
      </c>
      <c r="I817">
        <v>0</v>
      </c>
    </row>
    <row r="818" spans="1:9" x14ac:dyDescent="0.25">
      <c r="A818">
        <v>816</v>
      </c>
      <c r="B818" t="s">
        <v>370</v>
      </c>
      <c r="C818" t="str">
        <f>VLOOKUP(B818,'Country List'!$I:$J,2,FALSE)</f>
        <v>Brazil</v>
      </c>
      <c r="D818" t="s">
        <v>1233</v>
      </c>
      <c r="E818">
        <v>19</v>
      </c>
      <c r="F818">
        <v>37</v>
      </c>
      <c r="G818">
        <v>10</v>
      </c>
      <c r="H818">
        <v>0</v>
      </c>
      <c r="I818">
        <v>0</v>
      </c>
    </row>
    <row r="819" spans="1:9" x14ac:dyDescent="0.25">
      <c r="A819">
        <v>817</v>
      </c>
      <c r="B819" t="s">
        <v>744</v>
      </c>
      <c r="C819" t="str">
        <f>VLOOKUP(B819,'Country List'!$I:$J,2,FALSE)</f>
        <v>Hungary</v>
      </c>
      <c r="D819" t="s">
        <v>1234</v>
      </c>
      <c r="E819">
        <v>21</v>
      </c>
      <c r="F819">
        <v>37</v>
      </c>
      <c r="G819">
        <v>12</v>
      </c>
      <c r="H819">
        <v>0</v>
      </c>
      <c r="I819">
        <v>0</v>
      </c>
    </row>
    <row r="820" spans="1:9" x14ac:dyDescent="0.25">
      <c r="A820">
        <v>818</v>
      </c>
      <c r="B820" t="s">
        <v>393</v>
      </c>
      <c r="C820" t="str">
        <f>VLOOKUP(B820,'Country List'!$I:$J,2,FALSE)</f>
        <v>Australia</v>
      </c>
      <c r="D820" t="s">
        <v>1235</v>
      </c>
      <c r="E820">
        <v>19</v>
      </c>
      <c r="F820">
        <v>37</v>
      </c>
      <c r="G820">
        <v>16</v>
      </c>
      <c r="H820">
        <v>0</v>
      </c>
      <c r="I820">
        <v>0</v>
      </c>
    </row>
    <row r="821" spans="1:9" x14ac:dyDescent="0.25">
      <c r="A821">
        <v>819</v>
      </c>
      <c r="B821" t="s">
        <v>382</v>
      </c>
      <c r="C821" t="str">
        <f>VLOOKUP(B821,'Country List'!$I:$J,2,FALSE)</f>
        <v>Spain</v>
      </c>
      <c r="D821" t="s">
        <v>1236</v>
      </c>
      <c r="E821">
        <v>22</v>
      </c>
      <c r="F821">
        <v>37</v>
      </c>
      <c r="G821">
        <v>19</v>
      </c>
      <c r="H821">
        <v>0</v>
      </c>
      <c r="I821">
        <v>0</v>
      </c>
    </row>
    <row r="822" spans="1:9" x14ac:dyDescent="0.25">
      <c r="A822">
        <v>820</v>
      </c>
      <c r="B822" t="s">
        <v>382</v>
      </c>
      <c r="C822" t="str">
        <f>VLOOKUP(B822,'Country List'!$I:$J,2,FALSE)</f>
        <v>Spain</v>
      </c>
      <c r="D822" t="s">
        <v>1237</v>
      </c>
      <c r="E822">
        <v>21</v>
      </c>
      <c r="F822">
        <v>37</v>
      </c>
      <c r="G822">
        <v>21</v>
      </c>
      <c r="H822">
        <v>0</v>
      </c>
      <c r="I822">
        <v>0</v>
      </c>
    </row>
    <row r="823" spans="1:9" x14ac:dyDescent="0.25">
      <c r="A823">
        <v>821</v>
      </c>
      <c r="B823" t="s">
        <v>387</v>
      </c>
      <c r="C823" t="str">
        <f>VLOOKUP(B823,'Country List'!$I:$J,2,FALSE)</f>
        <v>Austria</v>
      </c>
      <c r="D823" t="s">
        <v>1238</v>
      </c>
      <c r="E823">
        <v>23</v>
      </c>
      <c r="F823">
        <v>37</v>
      </c>
      <c r="G823">
        <v>22</v>
      </c>
      <c r="H823">
        <v>0</v>
      </c>
      <c r="I823">
        <v>0</v>
      </c>
    </row>
    <row r="824" spans="1:9" x14ac:dyDescent="0.25">
      <c r="A824">
        <v>822</v>
      </c>
      <c r="B824" t="s">
        <v>382</v>
      </c>
      <c r="C824" t="str">
        <f>VLOOKUP(B824,'Country List'!$I:$J,2,FALSE)</f>
        <v>Spain</v>
      </c>
      <c r="D824" t="s">
        <v>1239</v>
      </c>
      <c r="E824">
        <v>20</v>
      </c>
      <c r="F824">
        <v>37</v>
      </c>
      <c r="G824">
        <v>22</v>
      </c>
      <c r="H824">
        <v>0</v>
      </c>
      <c r="I824">
        <v>0</v>
      </c>
    </row>
    <row r="825" spans="1:9" x14ac:dyDescent="0.25">
      <c r="A825">
        <v>823</v>
      </c>
      <c r="B825" t="s">
        <v>158</v>
      </c>
      <c r="C825" t="str">
        <f>VLOOKUP(B825,'Country List'!$I:$J,2,FALSE)</f>
        <v>United States</v>
      </c>
      <c r="D825" t="s">
        <v>1240</v>
      </c>
      <c r="E825">
        <v>21</v>
      </c>
      <c r="F825">
        <v>36</v>
      </c>
      <c r="G825">
        <v>6</v>
      </c>
      <c r="H825">
        <v>0</v>
      </c>
      <c r="I825">
        <v>0</v>
      </c>
    </row>
    <row r="826" spans="1:9" x14ac:dyDescent="0.25">
      <c r="A826">
        <v>824</v>
      </c>
      <c r="B826" t="s">
        <v>444</v>
      </c>
      <c r="C826" t="str">
        <f>VLOOKUP(B826,'Country List'!$I:$J,2,FALSE)</f>
        <v>Italy</v>
      </c>
      <c r="D826" t="s">
        <v>1241</v>
      </c>
      <c r="E826">
        <v>26</v>
      </c>
      <c r="F826">
        <v>36</v>
      </c>
      <c r="G826">
        <v>9</v>
      </c>
      <c r="H826">
        <v>0</v>
      </c>
      <c r="I826">
        <v>0</v>
      </c>
    </row>
    <row r="827" spans="1:9" x14ac:dyDescent="0.25">
      <c r="A827">
        <v>825</v>
      </c>
      <c r="B827" t="s">
        <v>393</v>
      </c>
      <c r="C827" t="str">
        <f>VLOOKUP(B827,'Country List'!$I:$J,2,FALSE)</f>
        <v>Australia</v>
      </c>
      <c r="D827" t="s">
        <v>1242</v>
      </c>
      <c r="E827">
        <v>23</v>
      </c>
      <c r="F827">
        <v>36</v>
      </c>
      <c r="G827">
        <v>9</v>
      </c>
      <c r="H827">
        <v>0</v>
      </c>
      <c r="I827">
        <v>0</v>
      </c>
    </row>
    <row r="828" spans="1:9" x14ac:dyDescent="0.25">
      <c r="A828">
        <v>826</v>
      </c>
      <c r="B828" t="s">
        <v>457</v>
      </c>
      <c r="C828" t="str">
        <f>VLOOKUP(B828,'Country List'!$I:$J,2,FALSE)</f>
        <v>Sweden</v>
      </c>
      <c r="D828" t="s">
        <v>1243</v>
      </c>
      <c r="E828">
        <v>22</v>
      </c>
      <c r="F828">
        <v>36</v>
      </c>
      <c r="G828">
        <v>13</v>
      </c>
      <c r="H828">
        <v>0</v>
      </c>
      <c r="I828">
        <v>0</v>
      </c>
    </row>
    <row r="829" spans="1:9" x14ac:dyDescent="0.25">
      <c r="A829">
        <v>827</v>
      </c>
      <c r="B829" t="s">
        <v>366</v>
      </c>
      <c r="C829" t="str">
        <f>VLOOKUP(B829,'Country List'!$I:$J,2,FALSE)</f>
        <v>France</v>
      </c>
      <c r="D829" t="s">
        <v>1244</v>
      </c>
      <c r="E829">
        <v>19</v>
      </c>
      <c r="F829">
        <v>36</v>
      </c>
      <c r="G829">
        <v>14</v>
      </c>
      <c r="H829">
        <v>0</v>
      </c>
      <c r="I829">
        <v>0</v>
      </c>
    </row>
    <row r="830" spans="1:9" x14ac:dyDescent="0.25">
      <c r="A830">
        <v>828</v>
      </c>
      <c r="B830" t="s">
        <v>444</v>
      </c>
      <c r="C830" t="str">
        <f>VLOOKUP(B830,'Country List'!$I:$J,2,FALSE)</f>
        <v>Italy</v>
      </c>
      <c r="D830" t="s">
        <v>1245</v>
      </c>
      <c r="E830">
        <v>23</v>
      </c>
      <c r="F830">
        <v>36</v>
      </c>
      <c r="G830">
        <v>16</v>
      </c>
      <c r="H830">
        <v>0</v>
      </c>
      <c r="I830">
        <v>0</v>
      </c>
    </row>
    <row r="831" spans="1:9" x14ac:dyDescent="0.25">
      <c r="A831">
        <v>829</v>
      </c>
      <c r="B831" t="s">
        <v>519</v>
      </c>
      <c r="C831" t="str">
        <f>VLOOKUP(B831,'Country List'!$I:$J,2,FALSE)</f>
        <v>Switzerland</v>
      </c>
      <c r="D831" t="s">
        <v>1246</v>
      </c>
      <c r="E831">
        <v>19</v>
      </c>
      <c r="F831">
        <v>36</v>
      </c>
      <c r="G831">
        <v>17</v>
      </c>
      <c r="H831">
        <v>10</v>
      </c>
      <c r="I831">
        <v>0</v>
      </c>
    </row>
    <row r="832" spans="1:9" x14ac:dyDescent="0.25">
      <c r="A832">
        <v>830</v>
      </c>
      <c r="B832" t="s">
        <v>886</v>
      </c>
      <c r="C832" t="str">
        <f>VLOOKUP(B832,'Country List'!$I:$J,2,FALSE)</f>
        <v>Bulgaria</v>
      </c>
      <c r="D832" t="s">
        <v>1247</v>
      </c>
      <c r="E832">
        <v>19</v>
      </c>
      <c r="F832">
        <v>36</v>
      </c>
      <c r="G832">
        <v>17</v>
      </c>
      <c r="H832">
        <v>0</v>
      </c>
      <c r="I832">
        <v>0</v>
      </c>
    </row>
    <row r="833" spans="1:9" x14ac:dyDescent="0.25">
      <c r="A833">
        <v>831</v>
      </c>
      <c r="B833" t="s">
        <v>382</v>
      </c>
      <c r="C833" t="str">
        <f>VLOOKUP(B833,'Country List'!$I:$J,2,FALSE)</f>
        <v>Spain</v>
      </c>
      <c r="D833" t="s">
        <v>1248</v>
      </c>
      <c r="E833">
        <v>23</v>
      </c>
      <c r="F833">
        <v>36</v>
      </c>
      <c r="G833">
        <v>18</v>
      </c>
      <c r="H833">
        <v>0</v>
      </c>
      <c r="I833">
        <v>0</v>
      </c>
    </row>
    <row r="834" spans="1:9" x14ac:dyDescent="0.25">
      <c r="A834">
        <v>832</v>
      </c>
      <c r="B834" t="s">
        <v>452</v>
      </c>
      <c r="C834" t="str">
        <f>VLOOKUP(B834,'Country List'!$I:$J,2,FALSE)</f>
        <v>Russia</v>
      </c>
      <c r="D834" t="s">
        <v>1249</v>
      </c>
      <c r="E834">
        <v>23</v>
      </c>
      <c r="F834">
        <v>36</v>
      </c>
      <c r="G834">
        <v>20</v>
      </c>
      <c r="H834">
        <v>0</v>
      </c>
      <c r="I834">
        <v>0</v>
      </c>
    </row>
    <row r="835" spans="1:9" x14ac:dyDescent="0.25">
      <c r="A835">
        <v>833</v>
      </c>
      <c r="B835" t="s">
        <v>158</v>
      </c>
      <c r="C835" t="str">
        <f>VLOOKUP(B835,'Country List'!$I:$J,2,FALSE)</f>
        <v>United States</v>
      </c>
      <c r="D835" t="s">
        <v>1250</v>
      </c>
      <c r="E835">
        <v>23</v>
      </c>
      <c r="F835">
        <v>35</v>
      </c>
      <c r="G835">
        <v>1</v>
      </c>
      <c r="H835">
        <v>0</v>
      </c>
      <c r="I835">
        <v>0</v>
      </c>
    </row>
    <row r="836" spans="1:9" x14ac:dyDescent="0.25">
      <c r="A836">
        <v>834</v>
      </c>
      <c r="B836" t="s">
        <v>799</v>
      </c>
      <c r="C836" t="str">
        <f>VLOOKUP(B836,'Country List'!$I:$J,2,FALSE)</f>
        <v>Slovenia</v>
      </c>
      <c r="D836" t="s">
        <v>1251</v>
      </c>
      <c r="E836">
        <v>21</v>
      </c>
      <c r="F836">
        <v>35</v>
      </c>
      <c r="G836">
        <v>4</v>
      </c>
      <c r="H836">
        <v>0</v>
      </c>
      <c r="I836">
        <v>0</v>
      </c>
    </row>
    <row r="837" spans="1:9" x14ac:dyDescent="0.25">
      <c r="A837">
        <v>835</v>
      </c>
      <c r="B837" t="s">
        <v>158</v>
      </c>
      <c r="C837" t="str">
        <f>VLOOKUP(B837,'Country List'!$I:$J,2,FALSE)</f>
        <v>United States</v>
      </c>
      <c r="D837" t="s">
        <v>1252</v>
      </c>
      <c r="E837">
        <v>21</v>
      </c>
      <c r="F837">
        <v>35</v>
      </c>
      <c r="G837">
        <v>4</v>
      </c>
      <c r="H837">
        <v>0</v>
      </c>
      <c r="I837">
        <v>0</v>
      </c>
    </row>
    <row r="838" spans="1:9" x14ac:dyDescent="0.25">
      <c r="A838">
        <v>836</v>
      </c>
      <c r="B838" t="s">
        <v>408</v>
      </c>
      <c r="C838" t="str">
        <f>VLOOKUP(B838,'Country List'!$I:$J,2,FALSE)</f>
        <v>Canada</v>
      </c>
      <c r="D838" t="s">
        <v>1253</v>
      </c>
      <c r="E838">
        <v>18</v>
      </c>
      <c r="F838">
        <v>35</v>
      </c>
      <c r="G838">
        <v>7</v>
      </c>
      <c r="H838">
        <v>0</v>
      </c>
      <c r="I838">
        <v>0</v>
      </c>
    </row>
    <row r="839" spans="1:9" x14ac:dyDescent="0.25">
      <c r="A839">
        <v>837</v>
      </c>
      <c r="B839" t="s">
        <v>408</v>
      </c>
      <c r="C839" t="str">
        <f>VLOOKUP(B839,'Country List'!$I:$J,2,FALSE)</f>
        <v>Canada</v>
      </c>
      <c r="D839" t="s">
        <v>1254</v>
      </c>
      <c r="E839">
        <v>24</v>
      </c>
      <c r="F839">
        <v>35</v>
      </c>
      <c r="G839">
        <v>7</v>
      </c>
      <c r="H839">
        <v>0</v>
      </c>
      <c r="I839">
        <v>0</v>
      </c>
    </row>
    <row r="840" spans="1:9" x14ac:dyDescent="0.25">
      <c r="A840" t="s">
        <v>1255</v>
      </c>
      <c r="B840" t="s">
        <v>444</v>
      </c>
      <c r="C840" t="str">
        <f>VLOOKUP(B840,'Country List'!$I:$J,2,FALSE)</f>
        <v>Italy</v>
      </c>
      <c r="D840" t="s">
        <v>1256</v>
      </c>
      <c r="E840">
        <v>22</v>
      </c>
      <c r="F840">
        <v>35</v>
      </c>
      <c r="G840">
        <v>7</v>
      </c>
      <c r="H840">
        <v>0</v>
      </c>
      <c r="I840">
        <v>0</v>
      </c>
    </row>
    <row r="841" spans="1:9" x14ac:dyDescent="0.25">
      <c r="A841" t="s">
        <v>1255</v>
      </c>
      <c r="B841" t="s">
        <v>380</v>
      </c>
      <c r="C841" t="str">
        <f>VLOOKUP(B841,'Country List'!$I:$J,2,FALSE)</f>
        <v>Germany</v>
      </c>
      <c r="D841" t="s">
        <v>1257</v>
      </c>
      <c r="E841">
        <v>27</v>
      </c>
      <c r="F841">
        <v>35</v>
      </c>
      <c r="G841">
        <v>7</v>
      </c>
      <c r="H841">
        <v>0</v>
      </c>
      <c r="I841">
        <v>0</v>
      </c>
    </row>
    <row r="842" spans="1:9" x14ac:dyDescent="0.25">
      <c r="A842">
        <v>840</v>
      </c>
      <c r="B842" t="s">
        <v>470</v>
      </c>
      <c r="C842" t="str">
        <f>VLOOKUP(B842,'Country List'!$I:$J,2,FALSE)</f>
        <v>Czech Republic</v>
      </c>
      <c r="D842" t="s">
        <v>1258</v>
      </c>
      <c r="E842">
        <v>20</v>
      </c>
      <c r="F842">
        <v>35</v>
      </c>
      <c r="G842">
        <v>9</v>
      </c>
      <c r="H842">
        <v>0</v>
      </c>
      <c r="I842">
        <v>0</v>
      </c>
    </row>
    <row r="843" spans="1:9" x14ac:dyDescent="0.25">
      <c r="A843">
        <v>841</v>
      </c>
      <c r="B843" t="s">
        <v>425</v>
      </c>
      <c r="C843" t="str">
        <f>VLOOKUP(B843,'Country List'!$I:$J,2,FALSE)</f>
        <v>Japan</v>
      </c>
      <c r="D843" t="s">
        <v>1259</v>
      </c>
      <c r="E843">
        <v>23</v>
      </c>
      <c r="F843">
        <v>35</v>
      </c>
      <c r="G843">
        <v>10</v>
      </c>
      <c r="H843">
        <v>0</v>
      </c>
      <c r="I843">
        <v>0</v>
      </c>
    </row>
    <row r="844" spans="1:9" x14ac:dyDescent="0.25">
      <c r="A844">
        <v>842</v>
      </c>
      <c r="B844" t="s">
        <v>367</v>
      </c>
      <c r="C844" t="str">
        <f>VLOOKUP(B844,'Country List'!$I:$J,2,FALSE)</f>
        <v>Argentina</v>
      </c>
      <c r="D844" t="s">
        <v>1260</v>
      </c>
      <c r="E844">
        <v>27</v>
      </c>
      <c r="F844">
        <v>35</v>
      </c>
      <c r="G844">
        <v>11</v>
      </c>
      <c r="H844">
        <v>0</v>
      </c>
      <c r="I844">
        <v>0</v>
      </c>
    </row>
    <row r="845" spans="1:9" x14ac:dyDescent="0.25">
      <c r="A845">
        <v>843</v>
      </c>
      <c r="B845" t="s">
        <v>380</v>
      </c>
      <c r="C845" t="str">
        <f>VLOOKUP(B845,'Country List'!$I:$J,2,FALSE)</f>
        <v>Germany</v>
      </c>
      <c r="D845" t="s">
        <v>1261</v>
      </c>
      <c r="E845">
        <v>24</v>
      </c>
      <c r="F845">
        <v>35</v>
      </c>
      <c r="G845">
        <v>12</v>
      </c>
      <c r="H845">
        <v>0</v>
      </c>
      <c r="I845">
        <v>0</v>
      </c>
    </row>
    <row r="846" spans="1:9" x14ac:dyDescent="0.25">
      <c r="A846">
        <v>844</v>
      </c>
      <c r="B846" t="s">
        <v>444</v>
      </c>
      <c r="C846" t="str">
        <f>VLOOKUP(B846,'Country List'!$I:$J,2,FALSE)</f>
        <v>Italy</v>
      </c>
      <c r="D846" t="s">
        <v>1262</v>
      </c>
      <c r="E846">
        <v>24</v>
      </c>
      <c r="F846">
        <v>35</v>
      </c>
      <c r="G846">
        <v>13</v>
      </c>
      <c r="H846">
        <v>0</v>
      </c>
      <c r="I846">
        <v>0</v>
      </c>
    </row>
    <row r="847" spans="1:9" x14ac:dyDescent="0.25">
      <c r="A847">
        <v>845</v>
      </c>
      <c r="B847" t="s">
        <v>158</v>
      </c>
      <c r="C847" t="str">
        <f>VLOOKUP(B847,'Country List'!$I:$J,2,FALSE)</f>
        <v>United States</v>
      </c>
      <c r="D847" t="s">
        <v>1263</v>
      </c>
      <c r="E847">
        <v>24</v>
      </c>
      <c r="F847">
        <v>35</v>
      </c>
      <c r="G847">
        <v>14</v>
      </c>
      <c r="H847">
        <v>0</v>
      </c>
      <c r="I847">
        <v>0</v>
      </c>
    </row>
    <row r="848" spans="1:9" x14ac:dyDescent="0.25">
      <c r="A848">
        <v>846</v>
      </c>
      <c r="B848" t="s">
        <v>377</v>
      </c>
      <c r="C848" t="str">
        <f>VLOOKUP(B848,'Country List'!$I:$J,2,FALSE)</f>
        <v>New Zealand</v>
      </c>
      <c r="D848" t="s">
        <v>1264</v>
      </c>
      <c r="E848">
        <v>21</v>
      </c>
      <c r="F848">
        <v>35</v>
      </c>
      <c r="G848">
        <v>14</v>
      </c>
      <c r="H848">
        <v>0</v>
      </c>
      <c r="I848">
        <v>0</v>
      </c>
    </row>
    <row r="849" spans="1:9" x14ac:dyDescent="0.25">
      <c r="A849">
        <v>847</v>
      </c>
      <c r="B849" t="s">
        <v>367</v>
      </c>
      <c r="C849" t="str">
        <f>VLOOKUP(B849,'Country List'!$I:$J,2,FALSE)</f>
        <v>Argentina</v>
      </c>
      <c r="D849" t="s">
        <v>1265</v>
      </c>
      <c r="E849">
        <v>23</v>
      </c>
      <c r="F849">
        <v>35</v>
      </c>
      <c r="G849">
        <v>15</v>
      </c>
      <c r="H849">
        <v>0</v>
      </c>
      <c r="I849">
        <v>0</v>
      </c>
    </row>
    <row r="850" spans="1:9" x14ac:dyDescent="0.25">
      <c r="A850">
        <v>848</v>
      </c>
      <c r="B850" t="s">
        <v>371</v>
      </c>
      <c r="C850" t="str">
        <f>VLOOKUP(B850,'Country List'!$I:$J,2,FALSE)</f>
        <v>Great Britain</v>
      </c>
      <c r="D850" t="s">
        <v>1266</v>
      </c>
      <c r="E850">
        <v>25</v>
      </c>
      <c r="F850">
        <v>35</v>
      </c>
      <c r="G850">
        <v>15</v>
      </c>
      <c r="H850">
        <v>0</v>
      </c>
      <c r="I850">
        <v>0</v>
      </c>
    </row>
    <row r="851" spans="1:9" x14ac:dyDescent="0.25">
      <c r="A851">
        <v>849</v>
      </c>
      <c r="B851" t="s">
        <v>380</v>
      </c>
      <c r="C851" t="str">
        <f>VLOOKUP(B851,'Country List'!$I:$J,2,FALSE)</f>
        <v>Germany</v>
      </c>
      <c r="D851" t="s">
        <v>1267</v>
      </c>
      <c r="E851">
        <v>25</v>
      </c>
      <c r="F851">
        <v>35</v>
      </c>
      <c r="G851">
        <v>16</v>
      </c>
      <c r="H851">
        <v>6</v>
      </c>
      <c r="I851">
        <v>0</v>
      </c>
    </row>
    <row r="852" spans="1:9" x14ac:dyDescent="0.25">
      <c r="A852">
        <v>850</v>
      </c>
      <c r="B852" t="s">
        <v>370</v>
      </c>
      <c r="C852" t="str">
        <f>VLOOKUP(B852,'Country List'!$I:$J,2,FALSE)</f>
        <v>Brazil</v>
      </c>
      <c r="D852" t="s">
        <v>1268</v>
      </c>
      <c r="E852">
        <v>21</v>
      </c>
      <c r="F852">
        <v>35</v>
      </c>
      <c r="G852">
        <v>19</v>
      </c>
      <c r="H852">
        <v>0</v>
      </c>
      <c r="I852">
        <v>0</v>
      </c>
    </row>
    <row r="853" spans="1:9" x14ac:dyDescent="0.25">
      <c r="A853">
        <v>851</v>
      </c>
      <c r="B853" t="s">
        <v>659</v>
      </c>
      <c r="C853" t="str">
        <f>VLOOKUP(B853,'Country List'!$I:$J,2,FALSE)</f>
        <v>Tunisia</v>
      </c>
      <c r="D853" t="s">
        <v>1269</v>
      </c>
      <c r="E853">
        <v>20</v>
      </c>
      <c r="F853">
        <v>35</v>
      </c>
      <c r="G853">
        <v>26</v>
      </c>
      <c r="H853">
        <v>0</v>
      </c>
      <c r="I853">
        <v>0</v>
      </c>
    </row>
    <row r="854" spans="1:9" x14ac:dyDescent="0.25">
      <c r="A854">
        <v>852</v>
      </c>
      <c r="B854" t="s">
        <v>470</v>
      </c>
      <c r="C854" t="str">
        <f>VLOOKUP(B854,'Country List'!$I:$J,2,FALSE)</f>
        <v>Czech Republic</v>
      </c>
      <c r="D854" t="s">
        <v>1270</v>
      </c>
      <c r="E854">
        <v>23</v>
      </c>
      <c r="F854">
        <v>34</v>
      </c>
      <c r="G854">
        <v>3</v>
      </c>
      <c r="H854">
        <v>0</v>
      </c>
      <c r="I854">
        <v>0</v>
      </c>
    </row>
    <row r="855" spans="1:9" x14ac:dyDescent="0.25">
      <c r="A855">
        <v>853</v>
      </c>
      <c r="B855" t="s">
        <v>393</v>
      </c>
      <c r="C855" t="str">
        <f>VLOOKUP(B855,'Country List'!$I:$J,2,FALSE)</f>
        <v>Australia</v>
      </c>
      <c r="D855" t="s">
        <v>1271</v>
      </c>
      <c r="E855">
        <v>22</v>
      </c>
      <c r="F855">
        <v>34</v>
      </c>
      <c r="G855">
        <v>10</v>
      </c>
      <c r="H855">
        <v>0</v>
      </c>
      <c r="I855">
        <v>0</v>
      </c>
    </row>
    <row r="856" spans="1:9" x14ac:dyDescent="0.25">
      <c r="A856">
        <v>854</v>
      </c>
      <c r="B856" t="s">
        <v>425</v>
      </c>
      <c r="C856" t="str">
        <f>VLOOKUP(B856,'Country List'!$I:$J,2,FALSE)</f>
        <v>Japan</v>
      </c>
      <c r="D856" t="s">
        <v>1272</v>
      </c>
      <c r="E856">
        <v>28</v>
      </c>
      <c r="F856">
        <v>34</v>
      </c>
      <c r="G856">
        <v>10</v>
      </c>
      <c r="H856">
        <v>0</v>
      </c>
      <c r="I856">
        <v>0</v>
      </c>
    </row>
    <row r="857" spans="1:9" x14ac:dyDescent="0.25">
      <c r="A857">
        <v>855</v>
      </c>
      <c r="B857" t="s">
        <v>376</v>
      </c>
      <c r="C857" t="str">
        <f>VLOOKUP(B857,'Country List'!$I:$J,2,FALSE)</f>
        <v>Croatia</v>
      </c>
      <c r="D857" t="s">
        <v>1273</v>
      </c>
      <c r="E857">
        <v>19</v>
      </c>
      <c r="F857">
        <v>34</v>
      </c>
      <c r="G857">
        <v>13</v>
      </c>
      <c r="H857">
        <v>0</v>
      </c>
      <c r="I857">
        <v>0</v>
      </c>
    </row>
    <row r="858" spans="1:9" x14ac:dyDescent="0.25">
      <c r="A858">
        <v>856</v>
      </c>
      <c r="B858" t="s">
        <v>380</v>
      </c>
      <c r="C858" t="str">
        <f>VLOOKUP(B858,'Country List'!$I:$J,2,FALSE)</f>
        <v>Germany</v>
      </c>
      <c r="D858" t="s">
        <v>1274</v>
      </c>
      <c r="E858">
        <v>22</v>
      </c>
      <c r="F858">
        <v>34</v>
      </c>
      <c r="G858">
        <v>14</v>
      </c>
      <c r="H858">
        <v>2</v>
      </c>
      <c r="I858">
        <v>0</v>
      </c>
    </row>
    <row r="859" spans="1:9" x14ac:dyDescent="0.25">
      <c r="A859">
        <v>857</v>
      </c>
      <c r="B859" t="s">
        <v>425</v>
      </c>
      <c r="C859" t="str">
        <f>VLOOKUP(B859,'Country List'!$I:$J,2,FALSE)</f>
        <v>Japan</v>
      </c>
      <c r="D859" t="s">
        <v>1275</v>
      </c>
      <c r="E859">
        <v>19</v>
      </c>
      <c r="F859">
        <v>34</v>
      </c>
      <c r="G859">
        <v>17</v>
      </c>
      <c r="H859">
        <v>0</v>
      </c>
      <c r="I859">
        <v>0</v>
      </c>
    </row>
    <row r="860" spans="1:9" x14ac:dyDescent="0.25">
      <c r="A860">
        <v>858</v>
      </c>
      <c r="B860" t="s">
        <v>385</v>
      </c>
      <c r="C860" t="str">
        <f>VLOOKUP(B860,'Country List'!$I:$J,2,FALSE)</f>
        <v>Romania</v>
      </c>
      <c r="D860" t="s">
        <v>1276</v>
      </c>
      <c r="E860">
        <v>24</v>
      </c>
      <c r="F860">
        <v>34</v>
      </c>
      <c r="G860">
        <v>18</v>
      </c>
      <c r="H860">
        <v>0</v>
      </c>
      <c r="I860">
        <v>0</v>
      </c>
    </row>
    <row r="861" spans="1:9" x14ac:dyDescent="0.25">
      <c r="A861">
        <v>859</v>
      </c>
      <c r="B861" t="s">
        <v>444</v>
      </c>
      <c r="C861" t="str">
        <f>VLOOKUP(B861,'Country List'!$I:$J,2,FALSE)</f>
        <v>Italy</v>
      </c>
      <c r="D861" t="s">
        <v>1277</v>
      </c>
      <c r="E861">
        <v>22</v>
      </c>
      <c r="F861">
        <v>34</v>
      </c>
      <c r="G861">
        <v>24</v>
      </c>
      <c r="H861">
        <v>0</v>
      </c>
      <c r="I861">
        <v>0</v>
      </c>
    </row>
    <row r="862" spans="1:9" x14ac:dyDescent="0.25">
      <c r="A862">
        <v>860</v>
      </c>
      <c r="B862" t="s">
        <v>382</v>
      </c>
      <c r="C862" t="str">
        <f>VLOOKUP(B862,'Country List'!$I:$J,2,FALSE)</f>
        <v>Spain</v>
      </c>
      <c r="D862" t="s">
        <v>1278</v>
      </c>
      <c r="E862">
        <v>19</v>
      </c>
      <c r="F862">
        <v>33</v>
      </c>
      <c r="G862">
        <v>2</v>
      </c>
      <c r="H862">
        <v>0</v>
      </c>
      <c r="I862">
        <v>0</v>
      </c>
    </row>
    <row r="863" spans="1:9" x14ac:dyDescent="0.25">
      <c r="A863">
        <v>861</v>
      </c>
      <c r="B863" t="s">
        <v>158</v>
      </c>
      <c r="C863" t="str">
        <f>VLOOKUP(B863,'Country List'!$I:$J,2,FALSE)</f>
        <v>United States</v>
      </c>
      <c r="D863" t="s">
        <v>1279</v>
      </c>
      <c r="E863">
        <v>20</v>
      </c>
      <c r="F863">
        <v>33</v>
      </c>
      <c r="G863">
        <v>4</v>
      </c>
      <c r="H863">
        <v>0</v>
      </c>
      <c r="I863">
        <v>0</v>
      </c>
    </row>
    <row r="864" spans="1:9" x14ac:dyDescent="0.25">
      <c r="A864">
        <v>862</v>
      </c>
      <c r="B864" t="s">
        <v>158</v>
      </c>
      <c r="C864" t="str">
        <f>VLOOKUP(B864,'Country List'!$I:$J,2,FALSE)</f>
        <v>United States</v>
      </c>
      <c r="D864" t="s">
        <v>1280</v>
      </c>
      <c r="E864">
        <v>20</v>
      </c>
      <c r="F864">
        <v>33</v>
      </c>
      <c r="G864">
        <v>8</v>
      </c>
      <c r="H864">
        <v>0</v>
      </c>
      <c r="I864">
        <v>0</v>
      </c>
    </row>
    <row r="865" spans="1:9" x14ac:dyDescent="0.25">
      <c r="A865">
        <v>863</v>
      </c>
      <c r="B865" t="s">
        <v>371</v>
      </c>
      <c r="C865" t="str">
        <f>VLOOKUP(B865,'Country List'!$I:$J,2,FALSE)</f>
        <v>Great Britain</v>
      </c>
      <c r="D865" t="s">
        <v>1281</v>
      </c>
      <c r="E865">
        <v>23</v>
      </c>
      <c r="F865">
        <v>33</v>
      </c>
      <c r="G865">
        <v>10</v>
      </c>
      <c r="H865">
        <v>0</v>
      </c>
      <c r="I865">
        <v>0</v>
      </c>
    </row>
    <row r="866" spans="1:9" x14ac:dyDescent="0.25">
      <c r="A866">
        <v>864</v>
      </c>
      <c r="B866" t="s">
        <v>749</v>
      </c>
      <c r="C866" t="str">
        <f>VLOOKUP(B866,'Country List'!$I:$J,2,FALSE)</f>
        <v>Dominican Republic</v>
      </c>
      <c r="D866" t="s">
        <v>1282</v>
      </c>
      <c r="E866">
        <v>23</v>
      </c>
      <c r="F866">
        <v>33</v>
      </c>
      <c r="G866">
        <v>11</v>
      </c>
      <c r="H866">
        <v>0</v>
      </c>
      <c r="I866">
        <v>0</v>
      </c>
    </row>
    <row r="867" spans="1:9" x14ac:dyDescent="0.25">
      <c r="A867">
        <v>865</v>
      </c>
      <c r="B867" t="s">
        <v>371</v>
      </c>
      <c r="C867" t="str">
        <f>VLOOKUP(B867,'Country List'!$I:$J,2,FALSE)</f>
        <v>Great Britain</v>
      </c>
      <c r="D867" t="s">
        <v>1283</v>
      </c>
      <c r="E867">
        <v>25</v>
      </c>
      <c r="F867">
        <v>33</v>
      </c>
      <c r="G867">
        <v>12</v>
      </c>
      <c r="H867">
        <v>0</v>
      </c>
      <c r="I867">
        <v>0</v>
      </c>
    </row>
    <row r="868" spans="1:9" x14ac:dyDescent="0.25">
      <c r="A868">
        <v>866</v>
      </c>
      <c r="B868" t="s">
        <v>385</v>
      </c>
      <c r="C868" t="str">
        <f>VLOOKUP(B868,'Country List'!$I:$J,2,FALSE)</f>
        <v>Romania</v>
      </c>
      <c r="D868" t="s">
        <v>1284</v>
      </c>
      <c r="E868">
        <v>17</v>
      </c>
      <c r="F868">
        <v>33</v>
      </c>
      <c r="G868">
        <v>13</v>
      </c>
      <c r="H868">
        <v>0</v>
      </c>
      <c r="I868">
        <v>0</v>
      </c>
    </row>
    <row r="869" spans="1:9" x14ac:dyDescent="0.25">
      <c r="A869">
        <v>867</v>
      </c>
      <c r="B869" t="s">
        <v>385</v>
      </c>
      <c r="C869" t="str">
        <f>VLOOKUP(B869,'Country List'!$I:$J,2,FALSE)</f>
        <v>Romania</v>
      </c>
      <c r="D869" t="s">
        <v>1285</v>
      </c>
      <c r="E869">
        <v>28</v>
      </c>
      <c r="F869">
        <v>33</v>
      </c>
      <c r="G869">
        <v>14</v>
      </c>
      <c r="H869">
        <v>0</v>
      </c>
      <c r="I869">
        <v>0</v>
      </c>
    </row>
    <row r="870" spans="1:9" x14ac:dyDescent="0.25">
      <c r="A870">
        <v>868</v>
      </c>
      <c r="B870" t="s">
        <v>444</v>
      </c>
      <c r="C870" t="str">
        <f>VLOOKUP(B870,'Country List'!$I:$J,2,FALSE)</f>
        <v>Italy</v>
      </c>
      <c r="D870" t="s">
        <v>1286</v>
      </c>
      <c r="E870">
        <v>25</v>
      </c>
      <c r="F870">
        <v>33</v>
      </c>
      <c r="G870">
        <v>21</v>
      </c>
      <c r="H870">
        <v>0</v>
      </c>
      <c r="I870">
        <v>0</v>
      </c>
    </row>
    <row r="871" spans="1:9" x14ac:dyDescent="0.25">
      <c r="A871">
        <v>869</v>
      </c>
      <c r="B871" t="s">
        <v>425</v>
      </c>
      <c r="C871" t="str">
        <f>VLOOKUP(B871,'Country List'!$I:$J,2,FALSE)</f>
        <v>Japan</v>
      </c>
      <c r="D871" t="s">
        <v>1287</v>
      </c>
      <c r="E871">
        <v>25</v>
      </c>
      <c r="F871">
        <v>32</v>
      </c>
      <c r="G871">
        <v>4</v>
      </c>
      <c r="H871">
        <v>0</v>
      </c>
      <c r="I871">
        <v>0</v>
      </c>
    </row>
    <row r="872" spans="1:9" x14ac:dyDescent="0.25">
      <c r="A872">
        <v>870</v>
      </c>
      <c r="B872" t="s">
        <v>444</v>
      </c>
      <c r="C872" t="str">
        <f>VLOOKUP(B872,'Country List'!$I:$J,2,FALSE)</f>
        <v>Italy</v>
      </c>
      <c r="D872" t="s">
        <v>1288</v>
      </c>
      <c r="E872">
        <v>19</v>
      </c>
      <c r="F872">
        <v>32</v>
      </c>
      <c r="G872">
        <v>7</v>
      </c>
      <c r="H872">
        <v>0</v>
      </c>
      <c r="I872">
        <v>0</v>
      </c>
    </row>
    <row r="873" spans="1:9" x14ac:dyDescent="0.25">
      <c r="A873">
        <v>871</v>
      </c>
      <c r="B873" t="s">
        <v>382</v>
      </c>
      <c r="C873" t="str">
        <f>VLOOKUP(B873,'Country List'!$I:$J,2,FALSE)</f>
        <v>Spain</v>
      </c>
      <c r="D873" t="s">
        <v>1289</v>
      </c>
      <c r="E873">
        <v>23</v>
      </c>
      <c r="F873">
        <v>32</v>
      </c>
      <c r="G873">
        <v>8</v>
      </c>
      <c r="H873">
        <v>0</v>
      </c>
      <c r="I873">
        <v>0</v>
      </c>
    </row>
    <row r="874" spans="1:9" x14ac:dyDescent="0.25">
      <c r="A874">
        <v>872</v>
      </c>
      <c r="B874" t="s">
        <v>370</v>
      </c>
      <c r="C874" t="str">
        <f>VLOOKUP(B874,'Country List'!$I:$J,2,FALSE)</f>
        <v>Brazil</v>
      </c>
      <c r="D874" t="s">
        <v>1290</v>
      </c>
      <c r="E874">
        <v>26</v>
      </c>
      <c r="F874">
        <v>32</v>
      </c>
      <c r="G874">
        <v>11</v>
      </c>
      <c r="H874">
        <v>6</v>
      </c>
      <c r="I874">
        <v>0</v>
      </c>
    </row>
    <row r="875" spans="1:9" x14ac:dyDescent="0.25">
      <c r="A875">
        <v>873</v>
      </c>
      <c r="B875" t="s">
        <v>366</v>
      </c>
      <c r="C875" t="str">
        <f>VLOOKUP(B875,'Country List'!$I:$J,2,FALSE)</f>
        <v>France</v>
      </c>
      <c r="D875" t="s">
        <v>1291</v>
      </c>
      <c r="E875">
        <v>19</v>
      </c>
      <c r="F875">
        <v>32</v>
      </c>
      <c r="G875">
        <v>11</v>
      </c>
      <c r="H875">
        <v>0</v>
      </c>
      <c r="I875">
        <v>0</v>
      </c>
    </row>
    <row r="876" spans="1:9" x14ac:dyDescent="0.25">
      <c r="A876">
        <v>874</v>
      </c>
      <c r="B876" t="s">
        <v>437</v>
      </c>
      <c r="C876" t="str">
        <f>VLOOKUP(B876,'Country List'!$I:$J,2,FALSE)</f>
        <v>Kazakhstan</v>
      </c>
      <c r="D876" t="s">
        <v>1292</v>
      </c>
      <c r="E876">
        <v>19</v>
      </c>
      <c r="F876">
        <v>32</v>
      </c>
      <c r="G876">
        <v>12</v>
      </c>
      <c r="H876">
        <v>0</v>
      </c>
      <c r="I876">
        <v>0</v>
      </c>
    </row>
    <row r="877" spans="1:9" x14ac:dyDescent="0.25">
      <c r="A877">
        <v>875</v>
      </c>
      <c r="B877" t="s">
        <v>158</v>
      </c>
      <c r="C877" t="str">
        <f>VLOOKUP(B877,'Country List'!$I:$J,2,FALSE)</f>
        <v>United States</v>
      </c>
      <c r="D877" t="s">
        <v>1293</v>
      </c>
      <c r="E877">
        <v>23</v>
      </c>
      <c r="F877">
        <v>32</v>
      </c>
      <c r="G877">
        <v>12</v>
      </c>
      <c r="H877">
        <v>0</v>
      </c>
      <c r="I877">
        <v>0</v>
      </c>
    </row>
    <row r="878" spans="1:9" x14ac:dyDescent="0.25">
      <c r="A878">
        <v>876</v>
      </c>
      <c r="B878" t="s">
        <v>452</v>
      </c>
      <c r="C878" t="str">
        <f>VLOOKUP(B878,'Country List'!$I:$J,2,FALSE)</f>
        <v>Russia</v>
      </c>
      <c r="D878" t="s">
        <v>1294</v>
      </c>
      <c r="E878">
        <v>19</v>
      </c>
      <c r="F878">
        <v>32</v>
      </c>
      <c r="G878">
        <v>12</v>
      </c>
      <c r="H878">
        <v>0</v>
      </c>
      <c r="I878">
        <v>0</v>
      </c>
    </row>
    <row r="879" spans="1:9" x14ac:dyDescent="0.25">
      <c r="A879">
        <v>877</v>
      </c>
      <c r="B879" t="s">
        <v>393</v>
      </c>
      <c r="C879" t="str">
        <f>VLOOKUP(B879,'Country List'!$I:$J,2,FALSE)</f>
        <v>Australia</v>
      </c>
      <c r="D879" t="s">
        <v>1295</v>
      </c>
      <c r="E879">
        <v>24</v>
      </c>
      <c r="F879">
        <v>32</v>
      </c>
      <c r="G879">
        <v>14</v>
      </c>
      <c r="H879">
        <v>0</v>
      </c>
      <c r="I879">
        <v>0</v>
      </c>
    </row>
    <row r="880" spans="1:9" x14ac:dyDescent="0.25">
      <c r="A880">
        <v>878</v>
      </c>
      <c r="B880" t="s">
        <v>366</v>
      </c>
      <c r="C880" t="str">
        <f>VLOOKUP(B880,'Country List'!$I:$J,2,FALSE)</f>
        <v>France</v>
      </c>
      <c r="D880" t="s">
        <v>1296</v>
      </c>
      <c r="E880">
        <v>20</v>
      </c>
      <c r="F880">
        <v>32</v>
      </c>
      <c r="G880">
        <v>15</v>
      </c>
      <c r="H880">
        <v>0</v>
      </c>
      <c r="I880">
        <v>0</v>
      </c>
    </row>
    <row r="881" spans="1:9" x14ac:dyDescent="0.25">
      <c r="A881">
        <v>879</v>
      </c>
      <c r="B881" t="s">
        <v>588</v>
      </c>
      <c r="C881" t="str">
        <f>VLOOKUP(B881,'Country List'!$I:$J,2,FALSE)</f>
        <v>Peru</v>
      </c>
      <c r="D881" t="s">
        <v>1297</v>
      </c>
      <c r="E881">
        <v>31</v>
      </c>
      <c r="F881">
        <v>32</v>
      </c>
      <c r="G881">
        <v>21</v>
      </c>
      <c r="H881">
        <v>0</v>
      </c>
      <c r="I881">
        <v>0</v>
      </c>
    </row>
    <row r="882" spans="1:9" x14ac:dyDescent="0.25">
      <c r="A882">
        <v>880</v>
      </c>
      <c r="B882" t="s">
        <v>366</v>
      </c>
      <c r="C882" t="str">
        <f>VLOOKUP(B882,'Country List'!$I:$J,2,FALSE)</f>
        <v>France</v>
      </c>
      <c r="D882" t="s">
        <v>1298</v>
      </c>
      <c r="E882">
        <v>24</v>
      </c>
      <c r="F882">
        <v>31</v>
      </c>
      <c r="G882">
        <v>6</v>
      </c>
      <c r="H882">
        <v>0</v>
      </c>
      <c r="I882">
        <v>0</v>
      </c>
    </row>
    <row r="883" spans="1:9" x14ac:dyDescent="0.25">
      <c r="A883">
        <v>881</v>
      </c>
      <c r="B883" t="s">
        <v>425</v>
      </c>
      <c r="C883" t="str">
        <f>VLOOKUP(B883,'Country List'!$I:$J,2,FALSE)</f>
        <v>Japan</v>
      </c>
      <c r="D883" t="s">
        <v>1299</v>
      </c>
      <c r="E883">
        <v>21</v>
      </c>
      <c r="F883">
        <v>31</v>
      </c>
      <c r="G883">
        <v>7</v>
      </c>
      <c r="H883">
        <v>0</v>
      </c>
      <c r="I883">
        <v>0</v>
      </c>
    </row>
    <row r="884" spans="1:9" x14ac:dyDescent="0.25">
      <c r="A884">
        <v>882</v>
      </c>
      <c r="B884" t="s">
        <v>491</v>
      </c>
      <c r="C884" t="str">
        <f>VLOOKUP(B884,'Country List'!$I:$J,2,FALSE)</f>
        <v>Bosnia and Herzegovina</v>
      </c>
      <c r="D884" t="s">
        <v>1300</v>
      </c>
      <c r="E884">
        <v>25</v>
      </c>
      <c r="F884">
        <v>31</v>
      </c>
      <c r="G884">
        <v>9</v>
      </c>
      <c r="H884">
        <v>0</v>
      </c>
      <c r="I884">
        <v>0</v>
      </c>
    </row>
    <row r="885" spans="1:9" x14ac:dyDescent="0.25">
      <c r="A885">
        <v>883</v>
      </c>
      <c r="B885" t="s">
        <v>723</v>
      </c>
      <c r="C885" t="str">
        <f>VLOOKUP(B885,'Country List'!$I:$J,2,FALSE)</f>
        <v>Uzbekistan</v>
      </c>
      <c r="D885" t="s">
        <v>1301</v>
      </c>
      <c r="E885">
        <v>21</v>
      </c>
      <c r="F885">
        <v>31</v>
      </c>
      <c r="G885">
        <v>11</v>
      </c>
      <c r="H885">
        <v>0</v>
      </c>
      <c r="I885">
        <v>0</v>
      </c>
    </row>
    <row r="886" spans="1:9" x14ac:dyDescent="0.25">
      <c r="A886">
        <v>884</v>
      </c>
      <c r="B886" t="s">
        <v>371</v>
      </c>
      <c r="C886" t="str">
        <f>VLOOKUP(B886,'Country List'!$I:$J,2,FALSE)</f>
        <v>Great Britain</v>
      </c>
      <c r="D886" t="s">
        <v>1302</v>
      </c>
      <c r="E886">
        <v>22</v>
      </c>
      <c r="F886">
        <v>31</v>
      </c>
      <c r="G886">
        <v>12</v>
      </c>
      <c r="H886">
        <v>0</v>
      </c>
      <c r="I886">
        <v>0</v>
      </c>
    </row>
    <row r="887" spans="1:9" x14ac:dyDescent="0.25">
      <c r="A887">
        <v>885</v>
      </c>
      <c r="B887" t="s">
        <v>366</v>
      </c>
      <c r="C887" t="str">
        <f>VLOOKUP(B887,'Country List'!$I:$J,2,FALSE)</f>
        <v>France</v>
      </c>
      <c r="D887" t="s">
        <v>1303</v>
      </c>
      <c r="E887">
        <v>21</v>
      </c>
      <c r="F887">
        <v>31</v>
      </c>
      <c r="G887">
        <v>18</v>
      </c>
      <c r="H887">
        <v>0</v>
      </c>
      <c r="I887">
        <v>0</v>
      </c>
    </row>
    <row r="888" spans="1:9" x14ac:dyDescent="0.25">
      <c r="A888">
        <v>886</v>
      </c>
      <c r="B888" t="s">
        <v>491</v>
      </c>
      <c r="C888" t="str">
        <f>VLOOKUP(B888,'Country List'!$I:$J,2,FALSE)</f>
        <v>Bosnia and Herzegovina</v>
      </c>
      <c r="D888" t="s">
        <v>1304</v>
      </c>
      <c r="E888">
        <v>32</v>
      </c>
      <c r="F888">
        <v>31</v>
      </c>
      <c r="G888">
        <v>20</v>
      </c>
      <c r="H888">
        <v>0</v>
      </c>
      <c r="I888">
        <v>0</v>
      </c>
    </row>
    <row r="889" spans="1:9" x14ac:dyDescent="0.25">
      <c r="A889">
        <v>887</v>
      </c>
      <c r="B889" t="s">
        <v>475</v>
      </c>
      <c r="C889" t="str">
        <f>VLOOKUP(B889,'Country List'!$I:$J,2,FALSE)</f>
        <v>Ukraine</v>
      </c>
      <c r="D889" t="s">
        <v>1305</v>
      </c>
      <c r="E889">
        <v>30</v>
      </c>
      <c r="F889">
        <v>31</v>
      </c>
      <c r="G889">
        <v>28</v>
      </c>
      <c r="H889">
        <v>0</v>
      </c>
      <c r="I889">
        <v>0</v>
      </c>
    </row>
    <row r="890" spans="1:9" x14ac:dyDescent="0.25">
      <c r="A890">
        <v>888</v>
      </c>
      <c r="B890" t="s">
        <v>408</v>
      </c>
      <c r="C890" t="str">
        <f>VLOOKUP(B890,'Country List'!$I:$J,2,FALSE)</f>
        <v>Canada</v>
      </c>
      <c r="D890" t="s">
        <v>1306</v>
      </c>
      <c r="E890">
        <v>35</v>
      </c>
      <c r="F890">
        <v>30</v>
      </c>
      <c r="G890">
        <v>2</v>
      </c>
      <c r="H890">
        <v>15</v>
      </c>
      <c r="I890">
        <v>0</v>
      </c>
    </row>
    <row r="891" spans="1:9" x14ac:dyDescent="0.25">
      <c r="A891">
        <v>889</v>
      </c>
      <c r="B891" t="s">
        <v>364</v>
      </c>
      <c r="C891" t="str">
        <f>VLOOKUP(B891,'Country List'!$I:$J,2,FALSE)</f>
        <v>Colombia</v>
      </c>
      <c r="D891" t="s">
        <v>1307</v>
      </c>
      <c r="E891">
        <v>23</v>
      </c>
      <c r="F891">
        <v>30</v>
      </c>
      <c r="G891">
        <v>5</v>
      </c>
      <c r="H891">
        <v>0</v>
      </c>
      <c r="I891">
        <v>0</v>
      </c>
    </row>
    <row r="892" spans="1:9" x14ac:dyDescent="0.25">
      <c r="A892">
        <v>890</v>
      </c>
      <c r="B892" t="s">
        <v>366</v>
      </c>
      <c r="C892" t="str">
        <f>VLOOKUP(B892,'Country List'!$I:$J,2,FALSE)</f>
        <v>France</v>
      </c>
      <c r="D892" t="s">
        <v>1308</v>
      </c>
      <c r="E892">
        <v>25</v>
      </c>
      <c r="F892">
        <v>30</v>
      </c>
      <c r="G892">
        <v>5</v>
      </c>
      <c r="H892">
        <v>0</v>
      </c>
      <c r="I892">
        <v>0</v>
      </c>
    </row>
    <row r="893" spans="1:9" x14ac:dyDescent="0.25">
      <c r="A893">
        <v>891</v>
      </c>
      <c r="B893" t="s">
        <v>158</v>
      </c>
      <c r="C893" t="str">
        <f>VLOOKUP(B893,'Country List'!$I:$J,2,FALSE)</f>
        <v>United States</v>
      </c>
      <c r="D893" t="s">
        <v>1309</v>
      </c>
      <c r="F893">
        <v>30</v>
      </c>
      <c r="G893">
        <v>5</v>
      </c>
      <c r="H893">
        <v>0</v>
      </c>
      <c r="I893">
        <v>0</v>
      </c>
    </row>
    <row r="894" spans="1:9" x14ac:dyDescent="0.25">
      <c r="A894">
        <v>892</v>
      </c>
      <c r="B894" t="s">
        <v>158</v>
      </c>
      <c r="C894" t="str">
        <f>VLOOKUP(B894,'Country List'!$I:$J,2,FALSE)</f>
        <v>United States</v>
      </c>
      <c r="D894" t="s">
        <v>1310</v>
      </c>
      <c r="E894">
        <v>21</v>
      </c>
      <c r="F894">
        <v>30</v>
      </c>
      <c r="G894">
        <v>6</v>
      </c>
      <c r="H894">
        <v>0</v>
      </c>
      <c r="I894">
        <v>0</v>
      </c>
    </row>
    <row r="895" spans="1:9" x14ac:dyDescent="0.25">
      <c r="A895">
        <v>893</v>
      </c>
      <c r="B895" t="s">
        <v>382</v>
      </c>
      <c r="C895" t="str">
        <f>VLOOKUP(B895,'Country List'!$I:$J,2,FALSE)</f>
        <v>Spain</v>
      </c>
      <c r="D895" t="s">
        <v>1311</v>
      </c>
      <c r="E895">
        <v>22</v>
      </c>
      <c r="F895">
        <v>30</v>
      </c>
      <c r="G895">
        <v>7</v>
      </c>
      <c r="H895">
        <v>6</v>
      </c>
      <c r="I895">
        <v>0</v>
      </c>
    </row>
    <row r="896" spans="1:9" x14ac:dyDescent="0.25">
      <c r="A896">
        <v>894</v>
      </c>
      <c r="B896" t="s">
        <v>380</v>
      </c>
      <c r="C896" t="str">
        <f>VLOOKUP(B896,'Country List'!$I:$J,2,FALSE)</f>
        <v>Germany</v>
      </c>
      <c r="D896" t="s">
        <v>1312</v>
      </c>
      <c r="E896">
        <v>28</v>
      </c>
      <c r="F896">
        <v>30</v>
      </c>
      <c r="G896">
        <v>8</v>
      </c>
      <c r="H896">
        <v>0</v>
      </c>
      <c r="I896">
        <v>0</v>
      </c>
    </row>
    <row r="897" spans="1:9" x14ac:dyDescent="0.25">
      <c r="A897">
        <v>895</v>
      </c>
      <c r="B897" t="s">
        <v>367</v>
      </c>
      <c r="C897" t="str">
        <f>VLOOKUP(B897,'Country List'!$I:$J,2,FALSE)</f>
        <v>Argentina</v>
      </c>
      <c r="D897" t="s">
        <v>1313</v>
      </c>
      <c r="E897">
        <v>26</v>
      </c>
      <c r="F897">
        <v>30</v>
      </c>
      <c r="G897">
        <v>8</v>
      </c>
      <c r="H897">
        <v>6</v>
      </c>
      <c r="I897">
        <v>0</v>
      </c>
    </row>
    <row r="898" spans="1:9" x14ac:dyDescent="0.25">
      <c r="A898">
        <v>896</v>
      </c>
      <c r="B898" t="s">
        <v>511</v>
      </c>
      <c r="C898" t="str">
        <f>VLOOKUP(B898,'Country List'!$I:$J,2,FALSE)</f>
        <v>China</v>
      </c>
      <c r="D898" t="s">
        <v>1314</v>
      </c>
      <c r="E898">
        <v>27</v>
      </c>
      <c r="F898">
        <v>30</v>
      </c>
      <c r="G898">
        <v>11</v>
      </c>
      <c r="H898">
        <v>0</v>
      </c>
      <c r="I898">
        <v>0</v>
      </c>
    </row>
    <row r="899" spans="1:9" x14ac:dyDescent="0.25">
      <c r="A899">
        <v>897</v>
      </c>
      <c r="B899" t="s">
        <v>886</v>
      </c>
      <c r="C899" t="str">
        <f>VLOOKUP(B899,'Country List'!$I:$J,2,FALSE)</f>
        <v>Bulgaria</v>
      </c>
      <c r="D899" t="s">
        <v>1315</v>
      </c>
      <c r="E899">
        <v>30</v>
      </c>
      <c r="F899">
        <v>30</v>
      </c>
      <c r="G899">
        <v>13</v>
      </c>
      <c r="H899">
        <v>0</v>
      </c>
      <c r="I899">
        <v>0</v>
      </c>
    </row>
    <row r="900" spans="1:9" x14ac:dyDescent="0.25">
      <c r="A900">
        <v>898</v>
      </c>
      <c r="B900" t="s">
        <v>366</v>
      </c>
      <c r="C900" t="str">
        <f>VLOOKUP(B900,'Country List'!$I:$J,2,FALSE)</f>
        <v>France</v>
      </c>
      <c r="D900" t="s">
        <v>1316</v>
      </c>
      <c r="E900">
        <v>26</v>
      </c>
      <c r="F900">
        <v>30</v>
      </c>
      <c r="G900">
        <v>13</v>
      </c>
      <c r="H900">
        <v>0</v>
      </c>
      <c r="I900">
        <v>0</v>
      </c>
    </row>
    <row r="901" spans="1:9" x14ac:dyDescent="0.25">
      <c r="A901">
        <v>899</v>
      </c>
      <c r="B901" t="s">
        <v>385</v>
      </c>
      <c r="C901" t="str">
        <f>VLOOKUP(B901,'Country List'!$I:$J,2,FALSE)</f>
        <v>Romania</v>
      </c>
      <c r="D901" t="s">
        <v>1317</v>
      </c>
      <c r="E901">
        <v>24</v>
      </c>
      <c r="F901">
        <v>30</v>
      </c>
      <c r="G901">
        <v>14</v>
      </c>
      <c r="H901">
        <v>0</v>
      </c>
      <c r="I901">
        <v>0</v>
      </c>
    </row>
    <row r="902" spans="1:9" x14ac:dyDescent="0.25">
      <c r="A902">
        <v>900</v>
      </c>
      <c r="B902" t="s">
        <v>475</v>
      </c>
      <c r="C902" t="str">
        <f>VLOOKUP(B902,'Country List'!$I:$J,2,FALSE)</f>
        <v>Ukraine</v>
      </c>
      <c r="D902" t="s">
        <v>1318</v>
      </c>
      <c r="E902">
        <v>18</v>
      </c>
      <c r="F902">
        <v>30</v>
      </c>
      <c r="G902">
        <v>14</v>
      </c>
      <c r="H902">
        <v>0</v>
      </c>
      <c r="I902">
        <v>0</v>
      </c>
    </row>
    <row r="903" spans="1:9" x14ac:dyDescent="0.25">
      <c r="A903">
        <v>901</v>
      </c>
      <c r="B903" t="s">
        <v>475</v>
      </c>
      <c r="C903" t="str">
        <f>VLOOKUP(B903,'Country List'!$I:$J,2,FALSE)</f>
        <v>Ukraine</v>
      </c>
      <c r="D903" t="s">
        <v>1319</v>
      </c>
      <c r="E903">
        <v>22</v>
      </c>
      <c r="F903">
        <v>30</v>
      </c>
      <c r="G903">
        <v>15</v>
      </c>
      <c r="H903">
        <v>0</v>
      </c>
      <c r="I903">
        <v>0</v>
      </c>
    </row>
    <row r="904" spans="1:9" x14ac:dyDescent="0.25">
      <c r="A904">
        <v>902</v>
      </c>
      <c r="B904" t="s">
        <v>366</v>
      </c>
      <c r="C904" t="str">
        <f>VLOOKUP(B904,'Country List'!$I:$J,2,FALSE)</f>
        <v>France</v>
      </c>
      <c r="D904" t="s">
        <v>1320</v>
      </c>
      <c r="E904">
        <v>23</v>
      </c>
      <c r="F904">
        <v>30</v>
      </c>
      <c r="G904">
        <v>16</v>
      </c>
      <c r="H904">
        <v>0</v>
      </c>
      <c r="I904">
        <v>0</v>
      </c>
    </row>
    <row r="905" spans="1:9" x14ac:dyDescent="0.25">
      <c r="A905">
        <v>903</v>
      </c>
      <c r="B905" t="s">
        <v>367</v>
      </c>
      <c r="C905" t="str">
        <f>VLOOKUP(B905,'Country List'!$I:$J,2,FALSE)</f>
        <v>Argentina</v>
      </c>
      <c r="D905" t="s">
        <v>1321</v>
      </c>
      <c r="E905">
        <v>20</v>
      </c>
      <c r="F905">
        <v>30</v>
      </c>
      <c r="G905">
        <v>20</v>
      </c>
      <c r="H905">
        <v>0</v>
      </c>
      <c r="I905">
        <v>0</v>
      </c>
    </row>
    <row r="906" spans="1:9" x14ac:dyDescent="0.25">
      <c r="A906">
        <v>904</v>
      </c>
      <c r="B906" t="s">
        <v>491</v>
      </c>
      <c r="C906" t="str">
        <f>VLOOKUP(B906,'Country List'!$I:$J,2,FALSE)</f>
        <v>Bosnia and Herzegovina</v>
      </c>
      <c r="D906" t="s">
        <v>1322</v>
      </c>
      <c r="E906">
        <v>19</v>
      </c>
      <c r="F906">
        <v>29</v>
      </c>
      <c r="G906">
        <v>1</v>
      </c>
      <c r="H906">
        <v>0</v>
      </c>
      <c r="I906">
        <v>0</v>
      </c>
    </row>
    <row r="907" spans="1:9" x14ac:dyDescent="0.25">
      <c r="A907" t="s">
        <v>1323</v>
      </c>
      <c r="B907" t="s">
        <v>158</v>
      </c>
      <c r="C907" t="str">
        <f>VLOOKUP(B907,'Country List'!$I:$J,2,FALSE)</f>
        <v>United States</v>
      </c>
      <c r="D907" t="s">
        <v>1324</v>
      </c>
      <c r="F907">
        <v>29</v>
      </c>
      <c r="G907">
        <v>2</v>
      </c>
      <c r="H907">
        <v>0</v>
      </c>
      <c r="I907">
        <v>0</v>
      </c>
    </row>
    <row r="908" spans="1:9" x14ac:dyDescent="0.25">
      <c r="A908" t="s">
        <v>1323</v>
      </c>
      <c r="B908" t="s">
        <v>373</v>
      </c>
      <c r="C908" t="str">
        <f>VLOOKUP(B908,'Country List'!$I:$J,2,FALSE)</f>
        <v>Slovakia</v>
      </c>
      <c r="D908" t="s">
        <v>1325</v>
      </c>
      <c r="E908">
        <v>27</v>
      </c>
      <c r="F908">
        <v>29</v>
      </c>
      <c r="G908">
        <v>2</v>
      </c>
      <c r="H908">
        <v>0</v>
      </c>
      <c r="I908">
        <v>0</v>
      </c>
    </row>
    <row r="909" spans="1:9" x14ac:dyDescent="0.25">
      <c r="A909" t="s">
        <v>1323</v>
      </c>
      <c r="B909" t="s">
        <v>958</v>
      </c>
      <c r="C909" t="str">
        <f>VLOOKUP(B909,'Country List'!$I:$J,2,FALSE)</f>
        <v>Estonia</v>
      </c>
      <c r="D909" t="s">
        <v>1326</v>
      </c>
      <c r="E909">
        <v>22</v>
      </c>
      <c r="F909">
        <v>29</v>
      </c>
      <c r="G909">
        <v>2</v>
      </c>
      <c r="H909">
        <v>0</v>
      </c>
      <c r="I909">
        <v>0</v>
      </c>
    </row>
    <row r="910" spans="1:9" x14ac:dyDescent="0.25">
      <c r="A910">
        <v>908</v>
      </c>
      <c r="B910" t="s">
        <v>425</v>
      </c>
      <c r="C910" t="str">
        <f>VLOOKUP(B910,'Country List'!$I:$J,2,FALSE)</f>
        <v>Japan</v>
      </c>
      <c r="D910" t="s">
        <v>1327</v>
      </c>
      <c r="E910">
        <v>35</v>
      </c>
      <c r="F910">
        <v>29</v>
      </c>
      <c r="G910">
        <v>3</v>
      </c>
      <c r="H910">
        <v>0</v>
      </c>
      <c r="I910">
        <v>0</v>
      </c>
    </row>
    <row r="911" spans="1:9" x14ac:dyDescent="0.25">
      <c r="A911" t="s">
        <v>1328</v>
      </c>
      <c r="B911" t="s">
        <v>376</v>
      </c>
      <c r="C911" t="str">
        <f>VLOOKUP(B911,'Country List'!$I:$J,2,FALSE)</f>
        <v>Croatia</v>
      </c>
      <c r="D911" t="s">
        <v>1329</v>
      </c>
      <c r="E911">
        <v>22</v>
      </c>
      <c r="F911">
        <v>29</v>
      </c>
      <c r="G911">
        <v>4</v>
      </c>
      <c r="H911">
        <v>0</v>
      </c>
      <c r="I911">
        <v>0</v>
      </c>
    </row>
    <row r="912" spans="1:9" x14ac:dyDescent="0.25">
      <c r="A912" t="s">
        <v>1328</v>
      </c>
      <c r="B912" t="s">
        <v>547</v>
      </c>
      <c r="C912" t="str">
        <f>VLOOKUP(B912,'Country List'!$I:$J,2,FALSE)</f>
        <v>Chile</v>
      </c>
      <c r="D912" t="s">
        <v>1330</v>
      </c>
      <c r="E912">
        <v>26</v>
      </c>
      <c r="F912">
        <v>29</v>
      </c>
      <c r="G912">
        <v>4</v>
      </c>
      <c r="H912">
        <v>29</v>
      </c>
      <c r="I912">
        <v>0</v>
      </c>
    </row>
    <row r="913" spans="1:9" x14ac:dyDescent="0.25">
      <c r="A913">
        <v>911</v>
      </c>
      <c r="B913" t="s">
        <v>158</v>
      </c>
      <c r="C913" t="str">
        <f>VLOOKUP(B913,'Country List'!$I:$J,2,FALSE)</f>
        <v>United States</v>
      </c>
      <c r="D913" t="s">
        <v>1331</v>
      </c>
      <c r="E913">
        <v>23</v>
      </c>
      <c r="F913">
        <v>29</v>
      </c>
      <c r="G913">
        <v>4</v>
      </c>
      <c r="H913">
        <v>0</v>
      </c>
      <c r="I913">
        <v>0</v>
      </c>
    </row>
    <row r="914" spans="1:9" x14ac:dyDescent="0.25">
      <c r="A914">
        <v>912</v>
      </c>
      <c r="B914" t="s">
        <v>376</v>
      </c>
      <c r="C914" t="str">
        <f>VLOOKUP(B914,'Country List'!$I:$J,2,FALSE)</f>
        <v>Croatia</v>
      </c>
      <c r="D914" t="s">
        <v>1332</v>
      </c>
      <c r="E914">
        <v>29</v>
      </c>
      <c r="F914">
        <v>29</v>
      </c>
      <c r="G914">
        <v>5</v>
      </c>
      <c r="H914">
        <v>0</v>
      </c>
      <c r="I914">
        <v>0</v>
      </c>
    </row>
    <row r="915" spans="1:9" x14ac:dyDescent="0.25">
      <c r="A915">
        <v>913</v>
      </c>
      <c r="B915" t="s">
        <v>547</v>
      </c>
      <c r="C915" t="str">
        <f>VLOOKUP(B915,'Country List'!$I:$J,2,FALSE)</f>
        <v>Chile</v>
      </c>
      <c r="D915" t="s">
        <v>1333</v>
      </c>
      <c r="E915">
        <v>28</v>
      </c>
      <c r="F915">
        <v>29</v>
      </c>
      <c r="G915">
        <v>5</v>
      </c>
      <c r="H915">
        <v>15</v>
      </c>
      <c r="I915">
        <v>0</v>
      </c>
    </row>
    <row r="916" spans="1:9" x14ac:dyDescent="0.25">
      <c r="A916">
        <v>914</v>
      </c>
      <c r="B916" t="s">
        <v>444</v>
      </c>
      <c r="C916" t="str">
        <f>VLOOKUP(B916,'Country List'!$I:$J,2,FALSE)</f>
        <v>Italy</v>
      </c>
      <c r="D916" t="s">
        <v>1334</v>
      </c>
      <c r="E916">
        <v>28</v>
      </c>
      <c r="F916">
        <v>29</v>
      </c>
      <c r="G916">
        <v>6</v>
      </c>
      <c r="H916">
        <v>0</v>
      </c>
      <c r="I916">
        <v>0</v>
      </c>
    </row>
    <row r="917" spans="1:9" x14ac:dyDescent="0.25">
      <c r="A917">
        <v>915</v>
      </c>
      <c r="B917" t="s">
        <v>158</v>
      </c>
      <c r="C917" t="str">
        <f>VLOOKUP(B917,'Country List'!$I:$J,2,FALSE)</f>
        <v>United States</v>
      </c>
      <c r="D917" t="s">
        <v>1335</v>
      </c>
      <c r="E917">
        <v>21</v>
      </c>
      <c r="F917">
        <v>29</v>
      </c>
      <c r="G917">
        <v>7</v>
      </c>
      <c r="H917">
        <v>0</v>
      </c>
      <c r="I917">
        <v>0</v>
      </c>
    </row>
    <row r="918" spans="1:9" x14ac:dyDescent="0.25">
      <c r="A918">
        <v>916</v>
      </c>
      <c r="B918" t="s">
        <v>1336</v>
      </c>
      <c r="C918" t="e">
        <f>VLOOKUP(B918,'Country List'!$I:$J,2,FALSE)</f>
        <v>#N/A</v>
      </c>
      <c r="D918" t="s">
        <v>1337</v>
      </c>
      <c r="E918">
        <v>25</v>
      </c>
      <c r="F918">
        <v>29</v>
      </c>
      <c r="G918">
        <v>13</v>
      </c>
      <c r="H918">
        <v>9</v>
      </c>
      <c r="I918">
        <v>0</v>
      </c>
    </row>
    <row r="919" spans="1:9" x14ac:dyDescent="0.25">
      <c r="A919">
        <v>917</v>
      </c>
      <c r="B919" t="s">
        <v>366</v>
      </c>
      <c r="C919" t="str">
        <f>VLOOKUP(B919,'Country List'!$I:$J,2,FALSE)</f>
        <v>France</v>
      </c>
      <c r="D919" t="s">
        <v>1338</v>
      </c>
      <c r="E919">
        <v>31</v>
      </c>
      <c r="F919">
        <v>29</v>
      </c>
      <c r="G919">
        <v>14</v>
      </c>
      <c r="H919">
        <v>0</v>
      </c>
      <c r="I919">
        <v>0</v>
      </c>
    </row>
    <row r="920" spans="1:9" x14ac:dyDescent="0.25">
      <c r="A920">
        <v>918</v>
      </c>
      <c r="B920" t="s">
        <v>625</v>
      </c>
      <c r="C920" t="str">
        <f>VLOOKUP(B920,'Country List'!$I:$J,2,FALSE)</f>
        <v>Zimbabwe</v>
      </c>
      <c r="D920" t="s">
        <v>1339</v>
      </c>
      <c r="E920">
        <v>20</v>
      </c>
      <c r="F920">
        <v>29</v>
      </c>
      <c r="G920">
        <v>14</v>
      </c>
      <c r="H920">
        <v>0</v>
      </c>
      <c r="I920">
        <v>0</v>
      </c>
    </row>
    <row r="921" spans="1:9" x14ac:dyDescent="0.25">
      <c r="A921">
        <v>919</v>
      </c>
      <c r="B921" t="s">
        <v>444</v>
      </c>
      <c r="C921" t="str">
        <f>VLOOKUP(B921,'Country List'!$I:$J,2,FALSE)</f>
        <v>Italy</v>
      </c>
      <c r="D921" t="s">
        <v>1340</v>
      </c>
      <c r="E921">
        <v>29</v>
      </c>
      <c r="F921">
        <v>29</v>
      </c>
      <c r="G921">
        <v>16</v>
      </c>
      <c r="H921">
        <v>0</v>
      </c>
      <c r="I921">
        <v>0</v>
      </c>
    </row>
    <row r="922" spans="1:9" x14ac:dyDescent="0.25">
      <c r="A922">
        <v>920</v>
      </c>
      <c r="B922" t="s">
        <v>477</v>
      </c>
      <c r="C922" t="str">
        <f>VLOOKUP(B922,'Country List'!$I:$J,2,FALSE)</f>
        <v>Chinese Taipei[6]</v>
      </c>
      <c r="D922" t="s">
        <v>1341</v>
      </c>
      <c r="E922">
        <v>20</v>
      </c>
      <c r="F922">
        <v>29</v>
      </c>
      <c r="G922">
        <v>17</v>
      </c>
      <c r="H922">
        <v>0</v>
      </c>
      <c r="I922">
        <v>0</v>
      </c>
    </row>
    <row r="923" spans="1:9" x14ac:dyDescent="0.25">
      <c r="A923">
        <v>921</v>
      </c>
      <c r="B923" t="s">
        <v>786</v>
      </c>
      <c r="C923" t="str">
        <f>VLOOKUP(B923,'Country List'!$I:$J,2,FALSE)</f>
        <v>Turkey</v>
      </c>
      <c r="D923" t="s">
        <v>1342</v>
      </c>
      <c r="E923">
        <v>21</v>
      </c>
      <c r="F923">
        <v>29</v>
      </c>
      <c r="G923">
        <v>20</v>
      </c>
      <c r="H923">
        <v>0</v>
      </c>
      <c r="I923">
        <v>0</v>
      </c>
    </row>
    <row r="924" spans="1:9" x14ac:dyDescent="0.25">
      <c r="A924">
        <v>922</v>
      </c>
      <c r="B924" t="s">
        <v>380</v>
      </c>
      <c r="C924" t="str">
        <f>VLOOKUP(B924,'Country List'!$I:$J,2,FALSE)</f>
        <v>Germany</v>
      </c>
      <c r="D924" t="s">
        <v>1343</v>
      </c>
      <c r="E924">
        <v>29</v>
      </c>
      <c r="F924">
        <v>28</v>
      </c>
      <c r="G924">
        <v>4</v>
      </c>
      <c r="H924">
        <v>0</v>
      </c>
      <c r="I924">
        <v>0</v>
      </c>
    </row>
    <row r="925" spans="1:9" x14ac:dyDescent="0.25">
      <c r="A925">
        <v>923</v>
      </c>
      <c r="B925" t="s">
        <v>470</v>
      </c>
      <c r="C925" t="str">
        <f>VLOOKUP(B925,'Country List'!$I:$J,2,FALSE)</f>
        <v>Czech Republic</v>
      </c>
      <c r="D925" t="s">
        <v>1344</v>
      </c>
      <c r="E925">
        <v>43</v>
      </c>
      <c r="F925">
        <v>28</v>
      </c>
      <c r="G925">
        <v>5</v>
      </c>
      <c r="H925">
        <v>0</v>
      </c>
      <c r="I925">
        <v>0</v>
      </c>
    </row>
    <row r="926" spans="1:9" x14ac:dyDescent="0.25">
      <c r="A926">
        <v>924</v>
      </c>
      <c r="B926" t="s">
        <v>366</v>
      </c>
      <c r="C926" t="str">
        <f>VLOOKUP(B926,'Country List'!$I:$J,2,FALSE)</f>
        <v>France</v>
      </c>
      <c r="D926" t="s">
        <v>1345</v>
      </c>
      <c r="E926">
        <v>25</v>
      </c>
      <c r="F926">
        <v>28</v>
      </c>
      <c r="G926">
        <v>6</v>
      </c>
      <c r="H926">
        <v>0</v>
      </c>
      <c r="I926">
        <v>0</v>
      </c>
    </row>
    <row r="927" spans="1:9" x14ac:dyDescent="0.25">
      <c r="A927">
        <v>925</v>
      </c>
      <c r="B927" t="s">
        <v>425</v>
      </c>
      <c r="C927" t="str">
        <f>VLOOKUP(B927,'Country List'!$I:$J,2,FALSE)</f>
        <v>Japan</v>
      </c>
      <c r="D927" t="s">
        <v>1346</v>
      </c>
      <c r="E927">
        <v>30</v>
      </c>
      <c r="F927">
        <v>28</v>
      </c>
      <c r="G927">
        <v>6</v>
      </c>
      <c r="H927">
        <v>4</v>
      </c>
      <c r="I927">
        <v>0</v>
      </c>
    </row>
    <row r="928" spans="1:9" x14ac:dyDescent="0.25">
      <c r="A928">
        <v>926</v>
      </c>
      <c r="B928" t="s">
        <v>371</v>
      </c>
      <c r="C928" t="str">
        <f>VLOOKUP(B928,'Country List'!$I:$J,2,FALSE)</f>
        <v>Great Britain</v>
      </c>
      <c r="D928" t="s">
        <v>1347</v>
      </c>
      <c r="E928">
        <v>24</v>
      </c>
      <c r="F928">
        <v>28</v>
      </c>
      <c r="G928">
        <v>8</v>
      </c>
      <c r="H928">
        <v>0</v>
      </c>
      <c r="I928">
        <v>0</v>
      </c>
    </row>
    <row r="929" spans="1:9" x14ac:dyDescent="0.25">
      <c r="A929">
        <v>927</v>
      </c>
      <c r="B929" t="s">
        <v>371</v>
      </c>
      <c r="C929" t="str">
        <f>VLOOKUP(B929,'Country List'!$I:$J,2,FALSE)</f>
        <v>Great Britain</v>
      </c>
      <c r="D929" t="s">
        <v>1348</v>
      </c>
      <c r="E929">
        <v>24</v>
      </c>
      <c r="F929">
        <v>28</v>
      </c>
      <c r="G929">
        <v>9</v>
      </c>
      <c r="H929">
        <v>0</v>
      </c>
      <c r="I929">
        <v>0</v>
      </c>
    </row>
    <row r="930" spans="1:9" x14ac:dyDescent="0.25">
      <c r="A930">
        <v>928</v>
      </c>
      <c r="B930" t="s">
        <v>397</v>
      </c>
      <c r="C930" t="str">
        <f>VLOOKUP(B930,'Country List'!$I:$J,2,FALSE)</f>
        <v>Belgium</v>
      </c>
      <c r="D930" t="s">
        <v>1349</v>
      </c>
      <c r="F930">
        <v>28</v>
      </c>
      <c r="G930">
        <v>9</v>
      </c>
      <c r="H930">
        <v>0</v>
      </c>
      <c r="I930">
        <v>0</v>
      </c>
    </row>
    <row r="931" spans="1:9" x14ac:dyDescent="0.25">
      <c r="A931">
        <v>929</v>
      </c>
      <c r="B931" t="s">
        <v>380</v>
      </c>
      <c r="C931" t="str">
        <f>VLOOKUP(B931,'Country List'!$I:$J,2,FALSE)</f>
        <v>Germany</v>
      </c>
      <c r="D931" t="s">
        <v>1350</v>
      </c>
      <c r="E931">
        <v>20</v>
      </c>
      <c r="F931">
        <v>28</v>
      </c>
      <c r="G931">
        <v>10</v>
      </c>
      <c r="H931">
        <v>0</v>
      </c>
      <c r="I931">
        <v>0</v>
      </c>
    </row>
    <row r="932" spans="1:9" x14ac:dyDescent="0.25">
      <c r="A932">
        <v>930</v>
      </c>
      <c r="B932" t="s">
        <v>1351</v>
      </c>
      <c r="C932" t="str">
        <f>VLOOKUP(B932,'Country List'!$I:$J,2,FALSE)</f>
        <v>Bahamas</v>
      </c>
      <c r="D932" t="s">
        <v>1352</v>
      </c>
      <c r="E932">
        <v>23</v>
      </c>
      <c r="F932">
        <v>28</v>
      </c>
      <c r="G932">
        <v>10</v>
      </c>
      <c r="H932">
        <v>0</v>
      </c>
      <c r="I932">
        <v>0</v>
      </c>
    </row>
    <row r="933" spans="1:9" x14ac:dyDescent="0.25">
      <c r="A933">
        <v>931</v>
      </c>
      <c r="B933" t="s">
        <v>399</v>
      </c>
      <c r="C933" t="str">
        <f>VLOOKUP(B933,'Country List'!$I:$J,2,FALSE)</f>
        <v>India</v>
      </c>
      <c r="D933" t="s">
        <v>1353</v>
      </c>
      <c r="E933">
        <v>29</v>
      </c>
      <c r="F933">
        <v>28</v>
      </c>
      <c r="G933">
        <v>11</v>
      </c>
      <c r="H933">
        <v>0</v>
      </c>
      <c r="I933">
        <v>0</v>
      </c>
    </row>
    <row r="934" spans="1:9" x14ac:dyDescent="0.25">
      <c r="A934">
        <v>932</v>
      </c>
      <c r="B934" t="s">
        <v>366</v>
      </c>
      <c r="C934" t="str">
        <f>VLOOKUP(B934,'Country List'!$I:$J,2,FALSE)</f>
        <v>France</v>
      </c>
      <c r="D934" t="s">
        <v>1354</v>
      </c>
      <c r="E934">
        <v>24</v>
      </c>
      <c r="F934">
        <v>28</v>
      </c>
      <c r="G934">
        <v>13</v>
      </c>
      <c r="H934">
        <v>0</v>
      </c>
      <c r="I934">
        <v>0</v>
      </c>
    </row>
    <row r="935" spans="1:9" x14ac:dyDescent="0.25">
      <c r="A935">
        <v>933</v>
      </c>
      <c r="B935" t="s">
        <v>457</v>
      </c>
      <c r="C935" t="str">
        <f>VLOOKUP(B935,'Country List'!$I:$J,2,FALSE)</f>
        <v>Sweden</v>
      </c>
      <c r="D935" t="s">
        <v>1355</v>
      </c>
      <c r="E935">
        <v>24</v>
      </c>
      <c r="F935">
        <v>28</v>
      </c>
      <c r="G935">
        <v>13</v>
      </c>
      <c r="H935">
        <v>0</v>
      </c>
      <c r="I935">
        <v>0</v>
      </c>
    </row>
    <row r="936" spans="1:9" x14ac:dyDescent="0.25">
      <c r="A936">
        <v>934</v>
      </c>
      <c r="B936" t="s">
        <v>367</v>
      </c>
      <c r="C936" t="str">
        <f>VLOOKUP(B936,'Country List'!$I:$J,2,FALSE)</f>
        <v>Argentina</v>
      </c>
      <c r="D936" t="s">
        <v>1356</v>
      </c>
      <c r="E936">
        <v>21</v>
      </c>
      <c r="F936">
        <v>28</v>
      </c>
      <c r="G936">
        <v>16</v>
      </c>
      <c r="H936">
        <v>0</v>
      </c>
      <c r="I936">
        <v>0</v>
      </c>
    </row>
    <row r="937" spans="1:9" x14ac:dyDescent="0.25">
      <c r="A937">
        <v>935</v>
      </c>
      <c r="B937" t="s">
        <v>511</v>
      </c>
      <c r="C937" t="str">
        <f>VLOOKUP(B937,'Country List'!$I:$J,2,FALSE)</f>
        <v>China</v>
      </c>
      <c r="D937" t="s">
        <v>1357</v>
      </c>
      <c r="E937">
        <v>21</v>
      </c>
      <c r="F937">
        <v>28</v>
      </c>
      <c r="G937">
        <v>16</v>
      </c>
      <c r="H937">
        <v>0</v>
      </c>
      <c r="I937">
        <v>0</v>
      </c>
    </row>
    <row r="938" spans="1:9" x14ac:dyDescent="0.25">
      <c r="A938">
        <v>936</v>
      </c>
      <c r="B938" t="s">
        <v>434</v>
      </c>
      <c r="C938" t="str">
        <f>VLOOKUP(B938,'Country List'!$I:$J,2,FALSE)</f>
        <v>Portugal</v>
      </c>
      <c r="D938" t="s">
        <v>1358</v>
      </c>
      <c r="E938">
        <v>20</v>
      </c>
      <c r="F938">
        <v>28</v>
      </c>
      <c r="G938">
        <v>18</v>
      </c>
      <c r="H938">
        <v>4</v>
      </c>
      <c r="I938">
        <v>0</v>
      </c>
    </row>
    <row r="939" spans="1:9" x14ac:dyDescent="0.25">
      <c r="A939">
        <v>937</v>
      </c>
      <c r="B939" t="s">
        <v>441</v>
      </c>
      <c r="C939" t="str">
        <f>VLOOKUP(B939,'Country List'!$I:$J,2,FALSE)</f>
        <v>Ecuador</v>
      </c>
      <c r="D939" t="s">
        <v>1359</v>
      </c>
      <c r="E939">
        <v>19</v>
      </c>
      <c r="F939">
        <v>28</v>
      </c>
      <c r="G939">
        <v>24</v>
      </c>
      <c r="H939">
        <v>0</v>
      </c>
      <c r="I939">
        <v>0</v>
      </c>
    </row>
    <row r="940" spans="1:9" x14ac:dyDescent="0.25">
      <c r="A940">
        <v>938</v>
      </c>
      <c r="B940" t="s">
        <v>444</v>
      </c>
      <c r="C940" t="str">
        <f>VLOOKUP(B940,'Country List'!$I:$J,2,FALSE)</f>
        <v>Italy</v>
      </c>
      <c r="D940" t="s">
        <v>1360</v>
      </c>
      <c r="E940">
        <v>21</v>
      </c>
      <c r="F940">
        <v>28</v>
      </c>
      <c r="G940">
        <v>26</v>
      </c>
      <c r="H940">
        <v>0</v>
      </c>
      <c r="I940">
        <v>0</v>
      </c>
    </row>
    <row r="941" spans="1:9" x14ac:dyDescent="0.25">
      <c r="A941">
        <v>939</v>
      </c>
      <c r="B941" t="s">
        <v>158</v>
      </c>
      <c r="C941" t="str">
        <f>VLOOKUP(B941,'Country List'!$I:$J,2,FALSE)</f>
        <v>United States</v>
      </c>
      <c r="D941" t="s">
        <v>1361</v>
      </c>
      <c r="E941">
        <v>24</v>
      </c>
      <c r="F941">
        <v>27</v>
      </c>
      <c r="G941">
        <v>5</v>
      </c>
      <c r="H941">
        <v>0</v>
      </c>
      <c r="I941">
        <v>0</v>
      </c>
    </row>
    <row r="942" spans="1:9" x14ac:dyDescent="0.25">
      <c r="A942">
        <v>940</v>
      </c>
      <c r="B942" t="s">
        <v>380</v>
      </c>
      <c r="C942" t="str">
        <f>VLOOKUP(B942,'Country List'!$I:$J,2,FALSE)</f>
        <v>Germany</v>
      </c>
      <c r="D942" t="s">
        <v>1362</v>
      </c>
      <c r="E942">
        <v>23</v>
      </c>
      <c r="F942">
        <v>27</v>
      </c>
      <c r="G942">
        <v>6</v>
      </c>
      <c r="H942">
        <v>0</v>
      </c>
      <c r="I942">
        <v>0</v>
      </c>
    </row>
    <row r="943" spans="1:9" x14ac:dyDescent="0.25">
      <c r="A943">
        <v>941</v>
      </c>
      <c r="B943" t="s">
        <v>393</v>
      </c>
      <c r="C943" t="str">
        <f>VLOOKUP(B943,'Country List'!$I:$J,2,FALSE)</f>
        <v>Australia</v>
      </c>
      <c r="D943" t="s">
        <v>1363</v>
      </c>
      <c r="E943">
        <v>19</v>
      </c>
      <c r="F943">
        <v>27</v>
      </c>
      <c r="G943">
        <v>7</v>
      </c>
      <c r="H943">
        <v>0</v>
      </c>
      <c r="I943">
        <v>0</v>
      </c>
    </row>
    <row r="944" spans="1:9" x14ac:dyDescent="0.25">
      <c r="A944">
        <v>942</v>
      </c>
      <c r="B944" t="s">
        <v>434</v>
      </c>
      <c r="C944" t="str">
        <f>VLOOKUP(B944,'Country List'!$I:$J,2,FALSE)</f>
        <v>Portugal</v>
      </c>
      <c r="D944" t="s">
        <v>1364</v>
      </c>
      <c r="E944">
        <v>23</v>
      </c>
      <c r="F944">
        <v>27</v>
      </c>
      <c r="G944">
        <v>7</v>
      </c>
      <c r="H944">
        <v>0</v>
      </c>
      <c r="I944">
        <v>0</v>
      </c>
    </row>
    <row r="945" spans="1:9" x14ac:dyDescent="0.25">
      <c r="A945" t="s">
        <v>1365</v>
      </c>
      <c r="B945" t="s">
        <v>364</v>
      </c>
      <c r="C945" t="str">
        <f>VLOOKUP(B945,'Country List'!$I:$J,2,FALSE)</f>
        <v>Colombia</v>
      </c>
      <c r="D945" t="s">
        <v>1366</v>
      </c>
      <c r="E945">
        <v>31</v>
      </c>
      <c r="F945">
        <v>27</v>
      </c>
      <c r="G945">
        <v>8</v>
      </c>
      <c r="H945">
        <v>0</v>
      </c>
      <c r="I945">
        <v>0</v>
      </c>
    </row>
    <row r="946" spans="1:9" x14ac:dyDescent="0.25">
      <c r="A946" t="s">
        <v>1365</v>
      </c>
      <c r="B946" t="s">
        <v>1079</v>
      </c>
      <c r="C946" t="str">
        <f>VLOOKUP(B946,'Country List'!$I:$J,2,FALSE)</f>
        <v>Cyprus</v>
      </c>
      <c r="D946" t="s">
        <v>1367</v>
      </c>
      <c r="E946">
        <v>24</v>
      </c>
      <c r="F946">
        <v>27</v>
      </c>
      <c r="G946">
        <v>8</v>
      </c>
      <c r="H946">
        <v>0</v>
      </c>
      <c r="I946">
        <v>0</v>
      </c>
    </row>
    <row r="947" spans="1:9" x14ac:dyDescent="0.25">
      <c r="A947">
        <v>945</v>
      </c>
      <c r="B947" t="s">
        <v>487</v>
      </c>
      <c r="C947" t="str">
        <f>VLOOKUP(B947,'Country List'!$I:$J,2,FALSE)</f>
        <v>South Korea</v>
      </c>
      <c r="D947" t="s">
        <v>1368</v>
      </c>
      <c r="E947">
        <v>29</v>
      </c>
      <c r="F947">
        <v>27</v>
      </c>
      <c r="G947">
        <v>9</v>
      </c>
      <c r="H947">
        <v>0</v>
      </c>
      <c r="I947">
        <v>0</v>
      </c>
    </row>
    <row r="948" spans="1:9" x14ac:dyDescent="0.25">
      <c r="A948">
        <v>946</v>
      </c>
      <c r="B948" t="s">
        <v>385</v>
      </c>
      <c r="C948" t="str">
        <f>VLOOKUP(B948,'Country List'!$I:$J,2,FALSE)</f>
        <v>Romania</v>
      </c>
      <c r="D948" t="s">
        <v>1369</v>
      </c>
      <c r="E948">
        <v>22</v>
      </c>
      <c r="F948">
        <v>27</v>
      </c>
      <c r="G948">
        <v>10</v>
      </c>
      <c r="H948">
        <v>0</v>
      </c>
      <c r="I948">
        <v>0</v>
      </c>
    </row>
    <row r="949" spans="1:9" x14ac:dyDescent="0.25">
      <c r="A949">
        <v>947</v>
      </c>
      <c r="B949" t="s">
        <v>367</v>
      </c>
      <c r="C949" t="str">
        <f>VLOOKUP(B949,'Country List'!$I:$J,2,FALSE)</f>
        <v>Argentina</v>
      </c>
      <c r="D949" t="s">
        <v>1370</v>
      </c>
      <c r="E949">
        <v>25</v>
      </c>
      <c r="F949">
        <v>27</v>
      </c>
      <c r="G949">
        <v>13</v>
      </c>
      <c r="H949">
        <v>0</v>
      </c>
      <c r="I949">
        <v>0</v>
      </c>
    </row>
    <row r="950" spans="1:9" x14ac:dyDescent="0.25">
      <c r="A950">
        <v>948</v>
      </c>
      <c r="B950" t="s">
        <v>382</v>
      </c>
      <c r="C950" t="str">
        <f>VLOOKUP(B950,'Country List'!$I:$J,2,FALSE)</f>
        <v>Spain</v>
      </c>
      <c r="D950" t="s">
        <v>1371</v>
      </c>
      <c r="E950">
        <v>19</v>
      </c>
      <c r="F950">
        <v>27</v>
      </c>
      <c r="G950">
        <v>13</v>
      </c>
      <c r="H950">
        <v>0</v>
      </c>
      <c r="I950">
        <v>0</v>
      </c>
    </row>
    <row r="951" spans="1:9" x14ac:dyDescent="0.25">
      <c r="A951">
        <v>949</v>
      </c>
      <c r="B951" t="s">
        <v>378</v>
      </c>
      <c r="C951" t="str">
        <f>VLOOKUP(B951,'Country List'!$I:$J,2,FALSE)</f>
        <v>South Africa</v>
      </c>
      <c r="D951" t="s">
        <v>1372</v>
      </c>
      <c r="E951">
        <v>20</v>
      </c>
      <c r="F951">
        <v>27</v>
      </c>
      <c r="G951">
        <v>16</v>
      </c>
      <c r="H951">
        <v>0</v>
      </c>
      <c r="I951">
        <v>0</v>
      </c>
    </row>
    <row r="952" spans="1:9" x14ac:dyDescent="0.25">
      <c r="A952">
        <v>950</v>
      </c>
      <c r="B952" t="s">
        <v>371</v>
      </c>
      <c r="C952" t="str">
        <f>VLOOKUP(B952,'Country List'!$I:$J,2,FALSE)</f>
        <v>Great Britain</v>
      </c>
      <c r="D952" t="s">
        <v>1373</v>
      </c>
      <c r="E952">
        <v>23</v>
      </c>
      <c r="F952">
        <v>26</v>
      </c>
      <c r="G952">
        <v>4</v>
      </c>
      <c r="H952">
        <v>0</v>
      </c>
      <c r="I952">
        <v>0</v>
      </c>
    </row>
    <row r="953" spans="1:9" x14ac:dyDescent="0.25">
      <c r="A953">
        <v>951</v>
      </c>
      <c r="B953" t="s">
        <v>393</v>
      </c>
      <c r="C953" t="str">
        <f>VLOOKUP(B953,'Country List'!$I:$J,2,FALSE)</f>
        <v>Australia</v>
      </c>
      <c r="D953" t="s">
        <v>1374</v>
      </c>
      <c r="E953">
        <v>29</v>
      </c>
      <c r="F953">
        <v>26</v>
      </c>
      <c r="G953">
        <v>5</v>
      </c>
      <c r="H953">
        <v>3</v>
      </c>
      <c r="I953">
        <v>0</v>
      </c>
    </row>
    <row r="954" spans="1:9" x14ac:dyDescent="0.25">
      <c r="A954">
        <v>952</v>
      </c>
      <c r="B954" t="s">
        <v>393</v>
      </c>
      <c r="C954" t="str">
        <f>VLOOKUP(B954,'Country List'!$I:$J,2,FALSE)</f>
        <v>Australia</v>
      </c>
      <c r="D954" t="s">
        <v>1375</v>
      </c>
      <c r="E954">
        <v>32</v>
      </c>
      <c r="F954">
        <v>26</v>
      </c>
      <c r="G954">
        <v>5</v>
      </c>
      <c r="H954">
        <v>12</v>
      </c>
      <c r="I954">
        <v>0</v>
      </c>
    </row>
    <row r="955" spans="1:9" x14ac:dyDescent="0.25">
      <c r="A955">
        <v>953</v>
      </c>
      <c r="B955" t="s">
        <v>940</v>
      </c>
      <c r="C955" t="str">
        <f>VLOOKUP(B955,'Country List'!$I:$J,2,FALSE)</f>
        <v>Morocco</v>
      </c>
      <c r="D955" t="s">
        <v>1376</v>
      </c>
      <c r="E955">
        <v>35</v>
      </c>
      <c r="F955">
        <v>26</v>
      </c>
      <c r="G955">
        <v>6</v>
      </c>
      <c r="H955">
        <v>6</v>
      </c>
      <c r="I955">
        <v>0</v>
      </c>
    </row>
    <row r="956" spans="1:9" x14ac:dyDescent="0.25">
      <c r="A956">
        <v>954</v>
      </c>
      <c r="B956" t="s">
        <v>382</v>
      </c>
      <c r="C956" t="str">
        <f>VLOOKUP(B956,'Country List'!$I:$J,2,FALSE)</f>
        <v>Spain</v>
      </c>
      <c r="D956" t="s">
        <v>1377</v>
      </c>
      <c r="E956">
        <v>17</v>
      </c>
      <c r="F956">
        <v>26</v>
      </c>
      <c r="G956">
        <v>6</v>
      </c>
      <c r="H956">
        <v>0</v>
      </c>
      <c r="I956">
        <v>0</v>
      </c>
    </row>
    <row r="957" spans="1:9" x14ac:dyDescent="0.25">
      <c r="A957">
        <v>955</v>
      </c>
      <c r="B957" t="s">
        <v>408</v>
      </c>
      <c r="C957" t="str">
        <f>VLOOKUP(B957,'Country List'!$I:$J,2,FALSE)</f>
        <v>Canada</v>
      </c>
      <c r="D957" t="s">
        <v>1378</v>
      </c>
      <c r="E957">
        <v>20</v>
      </c>
      <c r="F957">
        <v>26</v>
      </c>
      <c r="G957">
        <v>9</v>
      </c>
      <c r="H957">
        <v>0</v>
      </c>
      <c r="I957">
        <v>0</v>
      </c>
    </row>
    <row r="958" spans="1:9" x14ac:dyDescent="0.25">
      <c r="A958">
        <v>956</v>
      </c>
      <c r="B958" t="s">
        <v>470</v>
      </c>
      <c r="C958" t="str">
        <f>VLOOKUP(B958,'Country List'!$I:$J,2,FALSE)</f>
        <v>Czech Republic</v>
      </c>
      <c r="D958" t="s">
        <v>1379</v>
      </c>
      <c r="E958">
        <v>17</v>
      </c>
      <c r="F958">
        <v>26</v>
      </c>
      <c r="G958">
        <v>10</v>
      </c>
      <c r="H958">
        <v>2</v>
      </c>
      <c r="I958">
        <v>0</v>
      </c>
    </row>
    <row r="959" spans="1:9" x14ac:dyDescent="0.25">
      <c r="A959">
        <v>957</v>
      </c>
      <c r="B959" t="s">
        <v>981</v>
      </c>
      <c r="C959" t="str">
        <f>VLOOKUP(B959,'Country List'!$I:$J,2,FALSE)</f>
        <v>Hong Kong</v>
      </c>
      <c r="D959" t="s">
        <v>1380</v>
      </c>
      <c r="E959">
        <v>26</v>
      </c>
      <c r="F959">
        <v>26</v>
      </c>
      <c r="G959">
        <v>13</v>
      </c>
      <c r="H959">
        <v>0</v>
      </c>
      <c r="I959">
        <v>0</v>
      </c>
    </row>
    <row r="960" spans="1:9" x14ac:dyDescent="0.25">
      <c r="A960">
        <v>958</v>
      </c>
      <c r="B960" t="s">
        <v>1381</v>
      </c>
      <c r="C960" t="e">
        <f>VLOOKUP(B960,'Country List'!$I:$J,2,FALSE)</f>
        <v>#N/A</v>
      </c>
      <c r="D960" t="s">
        <v>1382</v>
      </c>
      <c r="E960">
        <v>25</v>
      </c>
      <c r="F960">
        <v>26</v>
      </c>
      <c r="G960">
        <v>15</v>
      </c>
      <c r="H960">
        <v>0</v>
      </c>
      <c r="I960">
        <v>0</v>
      </c>
    </row>
    <row r="961" spans="1:9" x14ac:dyDescent="0.25">
      <c r="A961">
        <v>959</v>
      </c>
      <c r="B961" t="s">
        <v>444</v>
      </c>
      <c r="C961" t="str">
        <f>VLOOKUP(B961,'Country List'!$I:$J,2,FALSE)</f>
        <v>Italy</v>
      </c>
      <c r="D961" t="s">
        <v>1383</v>
      </c>
      <c r="E961">
        <v>22</v>
      </c>
      <c r="F961">
        <v>26</v>
      </c>
      <c r="G961">
        <v>16</v>
      </c>
      <c r="H961">
        <v>0</v>
      </c>
      <c r="I961">
        <v>0</v>
      </c>
    </row>
    <row r="962" spans="1:9" x14ac:dyDescent="0.25">
      <c r="A962">
        <v>960</v>
      </c>
      <c r="B962" t="s">
        <v>367</v>
      </c>
      <c r="C962" t="str">
        <f>VLOOKUP(B962,'Country List'!$I:$J,2,FALSE)</f>
        <v>Argentina</v>
      </c>
      <c r="D962" t="s">
        <v>1384</v>
      </c>
      <c r="E962">
        <v>24</v>
      </c>
      <c r="F962">
        <v>26</v>
      </c>
      <c r="G962">
        <v>16</v>
      </c>
      <c r="H962">
        <v>0</v>
      </c>
      <c r="I962">
        <v>0</v>
      </c>
    </row>
    <row r="963" spans="1:9" x14ac:dyDescent="0.25">
      <c r="A963">
        <v>961</v>
      </c>
      <c r="B963" t="s">
        <v>452</v>
      </c>
      <c r="C963" t="str">
        <f>VLOOKUP(B963,'Country List'!$I:$J,2,FALSE)</f>
        <v>Russia</v>
      </c>
      <c r="D963" t="s">
        <v>1385</v>
      </c>
      <c r="E963">
        <v>23</v>
      </c>
      <c r="F963">
        <v>26</v>
      </c>
      <c r="G963">
        <v>18</v>
      </c>
      <c r="H963">
        <v>0</v>
      </c>
      <c r="I963">
        <v>0</v>
      </c>
    </row>
    <row r="964" spans="1:9" x14ac:dyDescent="0.25">
      <c r="A964">
        <v>962</v>
      </c>
      <c r="B964" t="s">
        <v>444</v>
      </c>
      <c r="C964" t="str">
        <f>VLOOKUP(B964,'Country List'!$I:$J,2,FALSE)</f>
        <v>Italy</v>
      </c>
      <c r="D964" t="s">
        <v>1386</v>
      </c>
      <c r="E964">
        <v>21</v>
      </c>
      <c r="F964">
        <v>26</v>
      </c>
      <c r="G964">
        <v>20</v>
      </c>
      <c r="H964">
        <v>0</v>
      </c>
      <c r="I964">
        <v>0</v>
      </c>
    </row>
    <row r="965" spans="1:9" x14ac:dyDescent="0.25">
      <c r="A965">
        <v>963</v>
      </c>
      <c r="B965" t="s">
        <v>397</v>
      </c>
      <c r="C965" t="str">
        <f>VLOOKUP(B965,'Country List'!$I:$J,2,FALSE)</f>
        <v>Belgium</v>
      </c>
      <c r="D965" t="s">
        <v>1387</v>
      </c>
      <c r="E965">
        <v>20</v>
      </c>
      <c r="F965">
        <v>26</v>
      </c>
      <c r="G965">
        <v>20</v>
      </c>
      <c r="H965">
        <v>0</v>
      </c>
      <c r="I965">
        <v>0</v>
      </c>
    </row>
    <row r="966" spans="1:9" x14ac:dyDescent="0.25">
      <c r="A966">
        <v>964</v>
      </c>
      <c r="B966" t="s">
        <v>380</v>
      </c>
      <c r="C966" t="str">
        <f>VLOOKUP(B966,'Country List'!$I:$J,2,FALSE)</f>
        <v>Germany</v>
      </c>
      <c r="D966" t="s">
        <v>1388</v>
      </c>
      <c r="E966">
        <v>22</v>
      </c>
      <c r="F966">
        <v>26</v>
      </c>
      <c r="G966">
        <v>20</v>
      </c>
      <c r="H966">
        <v>0</v>
      </c>
      <c r="I966">
        <v>0</v>
      </c>
    </row>
    <row r="967" spans="1:9" x14ac:dyDescent="0.25">
      <c r="A967">
        <v>965</v>
      </c>
      <c r="B967" t="s">
        <v>393</v>
      </c>
      <c r="C967" t="str">
        <f>VLOOKUP(B967,'Country List'!$I:$J,2,FALSE)</f>
        <v>Australia</v>
      </c>
      <c r="D967" t="s">
        <v>1389</v>
      </c>
      <c r="E967">
        <v>23</v>
      </c>
      <c r="F967">
        <v>25</v>
      </c>
      <c r="G967">
        <v>1</v>
      </c>
      <c r="H967">
        <v>0</v>
      </c>
      <c r="I967">
        <v>0</v>
      </c>
    </row>
    <row r="968" spans="1:9" x14ac:dyDescent="0.25">
      <c r="A968" t="s">
        <v>1390</v>
      </c>
      <c r="B968" t="s">
        <v>434</v>
      </c>
      <c r="C968" t="str">
        <f>VLOOKUP(B968,'Country List'!$I:$J,2,FALSE)</f>
        <v>Portugal</v>
      </c>
      <c r="D968" t="s">
        <v>1391</v>
      </c>
      <c r="E968">
        <v>24</v>
      </c>
      <c r="F968">
        <v>25</v>
      </c>
      <c r="G968">
        <v>3</v>
      </c>
      <c r="H968">
        <v>0</v>
      </c>
      <c r="I968">
        <v>0</v>
      </c>
    </row>
    <row r="969" spans="1:9" x14ac:dyDescent="0.25">
      <c r="A969" t="s">
        <v>1390</v>
      </c>
      <c r="B969" t="s">
        <v>399</v>
      </c>
      <c r="C969" t="str">
        <f>VLOOKUP(B969,'Country List'!$I:$J,2,FALSE)</f>
        <v>India</v>
      </c>
      <c r="D969" t="s">
        <v>1392</v>
      </c>
      <c r="E969">
        <v>30</v>
      </c>
      <c r="F969">
        <v>25</v>
      </c>
      <c r="G969">
        <v>3</v>
      </c>
      <c r="H969">
        <v>0</v>
      </c>
      <c r="I969">
        <v>0</v>
      </c>
    </row>
    <row r="970" spans="1:9" x14ac:dyDescent="0.25">
      <c r="A970" t="s">
        <v>1390</v>
      </c>
      <c r="B970" t="s">
        <v>366</v>
      </c>
      <c r="C970" t="str">
        <f>VLOOKUP(B970,'Country List'!$I:$J,2,FALSE)</f>
        <v>France</v>
      </c>
      <c r="D970" t="s">
        <v>1393</v>
      </c>
      <c r="E970">
        <v>39</v>
      </c>
      <c r="F970">
        <v>25</v>
      </c>
      <c r="G970">
        <v>3</v>
      </c>
      <c r="H970">
        <v>0</v>
      </c>
      <c r="I970">
        <v>0</v>
      </c>
    </row>
    <row r="971" spans="1:9" x14ac:dyDescent="0.25">
      <c r="A971">
        <v>969</v>
      </c>
      <c r="B971" t="s">
        <v>366</v>
      </c>
      <c r="C971" t="str">
        <f>VLOOKUP(B971,'Country List'!$I:$J,2,FALSE)</f>
        <v>France</v>
      </c>
      <c r="D971" t="s">
        <v>1394</v>
      </c>
      <c r="E971">
        <v>35</v>
      </c>
      <c r="F971">
        <v>25</v>
      </c>
      <c r="G971">
        <v>3</v>
      </c>
      <c r="H971">
        <v>0</v>
      </c>
      <c r="I971">
        <v>0</v>
      </c>
    </row>
    <row r="972" spans="1:9" x14ac:dyDescent="0.25">
      <c r="A972">
        <v>970</v>
      </c>
      <c r="B972" t="s">
        <v>425</v>
      </c>
      <c r="C972" t="str">
        <f>VLOOKUP(B972,'Country List'!$I:$J,2,FALSE)</f>
        <v>Japan</v>
      </c>
      <c r="D972" t="s">
        <v>1395</v>
      </c>
      <c r="E972">
        <v>31</v>
      </c>
      <c r="F972">
        <v>25</v>
      </c>
      <c r="G972">
        <v>4</v>
      </c>
      <c r="H972">
        <v>0</v>
      </c>
      <c r="I972">
        <v>0</v>
      </c>
    </row>
    <row r="973" spans="1:9" x14ac:dyDescent="0.25">
      <c r="A973">
        <v>971</v>
      </c>
      <c r="B973" t="s">
        <v>694</v>
      </c>
      <c r="C973" t="str">
        <f>VLOOKUP(B973,'Country List'!$I:$J,2,FALSE)</f>
        <v>Lithuania</v>
      </c>
      <c r="D973" t="s">
        <v>1396</v>
      </c>
      <c r="E973">
        <v>23</v>
      </c>
      <c r="F973">
        <v>25</v>
      </c>
      <c r="G973">
        <v>4</v>
      </c>
      <c r="H973">
        <v>0</v>
      </c>
      <c r="I973">
        <v>0</v>
      </c>
    </row>
    <row r="974" spans="1:9" x14ac:dyDescent="0.25">
      <c r="A974">
        <v>972</v>
      </c>
      <c r="B974" t="s">
        <v>427</v>
      </c>
      <c r="C974" t="str">
        <f>VLOOKUP(B974,'Country List'!$I:$J,2,FALSE)</f>
        <v>Serbia</v>
      </c>
      <c r="D974" t="s">
        <v>1397</v>
      </c>
      <c r="E974">
        <v>25</v>
      </c>
      <c r="F974">
        <v>25</v>
      </c>
      <c r="G974">
        <v>5</v>
      </c>
      <c r="H974">
        <v>0</v>
      </c>
      <c r="I974">
        <v>0</v>
      </c>
    </row>
    <row r="975" spans="1:9" x14ac:dyDescent="0.25">
      <c r="A975">
        <v>973</v>
      </c>
      <c r="B975" t="s">
        <v>452</v>
      </c>
      <c r="C975" t="str">
        <f>VLOOKUP(B975,'Country List'!$I:$J,2,FALSE)</f>
        <v>Russia</v>
      </c>
      <c r="D975" t="s">
        <v>1398</v>
      </c>
      <c r="E975">
        <v>29</v>
      </c>
      <c r="F975">
        <v>25</v>
      </c>
      <c r="G975">
        <v>7</v>
      </c>
      <c r="H975">
        <v>0</v>
      </c>
      <c r="I975">
        <v>0</v>
      </c>
    </row>
    <row r="976" spans="1:9" x14ac:dyDescent="0.25">
      <c r="A976">
        <v>974</v>
      </c>
      <c r="B976" t="s">
        <v>434</v>
      </c>
      <c r="C976" t="str">
        <f>VLOOKUP(B976,'Country List'!$I:$J,2,FALSE)</f>
        <v>Portugal</v>
      </c>
      <c r="D976" t="s">
        <v>1399</v>
      </c>
      <c r="E976">
        <v>26</v>
      </c>
      <c r="F976">
        <v>25</v>
      </c>
      <c r="G976">
        <v>7</v>
      </c>
      <c r="H976">
        <v>0</v>
      </c>
      <c r="I976">
        <v>0</v>
      </c>
    </row>
    <row r="977" spans="1:9" x14ac:dyDescent="0.25">
      <c r="A977">
        <v>975</v>
      </c>
      <c r="B977" t="s">
        <v>477</v>
      </c>
      <c r="C977" t="str">
        <f>VLOOKUP(B977,'Country List'!$I:$J,2,FALSE)</f>
        <v>Chinese Taipei[6]</v>
      </c>
      <c r="D977" t="s">
        <v>1400</v>
      </c>
      <c r="E977">
        <v>36</v>
      </c>
      <c r="F977">
        <v>25</v>
      </c>
      <c r="G977">
        <v>8</v>
      </c>
      <c r="H977">
        <v>0</v>
      </c>
      <c r="I977">
        <v>0</v>
      </c>
    </row>
    <row r="978" spans="1:9" x14ac:dyDescent="0.25">
      <c r="A978">
        <v>976</v>
      </c>
      <c r="B978" t="s">
        <v>519</v>
      </c>
      <c r="C978" t="str">
        <f>VLOOKUP(B978,'Country List'!$I:$J,2,FALSE)</f>
        <v>Switzerland</v>
      </c>
      <c r="D978" t="s">
        <v>1401</v>
      </c>
      <c r="E978">
        <v>25</v>
      </c>
      <c r="F978">
        <v>25</v>
      </c>
      <c r="G978">
        <v>10</v>
      </c>
      <c r="H978">
        <v>0</v>
      </c>
      <c r="I978">
        <v>0</v>
      </c>
    </row>
    <row r="979" spans="1:9" x14ac:dyDescent="0.25">
      <c r="A979">
        <v>977</v>
      </c>
      <c r="B979" t="s">
        <v>399</v>
      </c>
      <c r="C979" t="str">
        <f>VLOOKUP(B979,'Country List'!$I:$J,2,FALSE)</f>
        <v>India</v>
      </c>
      <c r="D979" t="s">
        <v>1402</v>
      </c>
      <c r="E979">
        <v>20</v>
      </c>
      <c r="F979">
        <v>25</v>
      </c>
      <c r="G979">
        <v>12</v>
      </c>
      <c r="H979">
        <v>0</v>
      </c>
      <c r="I979">
        <v>0</v>
      </c>
    </row>
    <row r="980" spans="1:9" x14ac:dyDescent="0.25">
      <c r="A980">
        <v>978</v>
      </c>
      <c r="B980" t="s">
        <v>477</v>
      </c>
      <c r="C980" t="str">
        <f>VLOOKUP(B980,'Country List'!$I:$J,2,FALSE)</f>
        <v>Chinese Taipei[6]</v>
      </c>
      <c r="D980" t="s">
        <v>1403</v>
      </c>
      <c r="E980">
        <v>21</v>
      </c>
      <c r="F980">
        <v>25</v>
      </c>
      <c r="G980">
        <v>14</v>
      </c>
      <c r="H980">
        <v>0</v>
      </c>
      <c r="I980">
        <v>0</v>
      </c>
    </row>
    <row r="981" spans="1:9" x14ac:dyDescent="0.25">
      <c r="A981">
        <v>979</v>
      </c>
      <c r="B981" t="s">
        <v>614</v>
      </c>
      <c r="C981" t="str">
        <f>VLOOKUP(B981,'Country List'!$I:$J,2,FALSE)</f>
        <v>Thailand</v>
      </c>
      <c r="D981" t="s">
        <v>1404</v>
      </c>
      <c r="E981">
        <v>20</v>
      </c>
      <c r="F981">
        <v>25</v>
      </c>
      <c r="G981">
        <v>16</v>
      </c>
      <c r="H981">
        <v>0</v>
      </c>
      <c r="I981">
        <v>0</v>
      </c>
    </row>
    <row r="982" spans="1:9" x14ac:dyDescent="0.25">
      <c r="A982">
        <v>980</v>
      </c>
      <c r="B982" t="s">
        <v>981</v>
      </c>
      <c r="C982" t="str">
        <f>VLOOKUP(B982,'Country List'!$I:$J,2,FALSE)</f>
        <v>Hong Kong</v>
      </c>
      <c r="D982" t="s">
        <v>1405</v>
      </c>
      <c r="E982">
        <v>21</v>
      </c>
      <c r="F982">
        <v>25</v>
      </c>
      <c r="G982">
        <v>16</v>
      </c>
      <c r="H982">
        <v>4</v>
      </c>
      <c r="I982">
        <v>0</v>
      </c>
    </row>
    <row r="983" spans="1:9" x14ac:dyDescent="0.25">
      <c r="A983">
        <v>981</v>
      </c>
      <c r="B983" t="s">
        <v>367</v>
      </c>
      <c r="C983" t="str">
        <f>VLOOKUP(B983,'Country List'!$I:$J,2,FALSE)</f>
        <v>Argentina</v>
      </c>
      <c r="D983" t="s">
        <v>1406</v>
      </c>
      <c r="E983">
        <v>26</v>
      </c>
      <c r="F983">
        <v>25</v>
      </c>
      <c r="G983">
        <v>17</v>
      </c>
      <c r="H983">
        <v>0</v>
      </c>
      <c r="I983">
        <v>0</v>
      </c>
    </row>
    <row r="984" spans="1:9" x14ac:dyDescent="0.25">
      <c r="A984">
        <v>982</v>
      </c>
      <c r="B984" t="s">
        <v>547</v>
      </c>
      <c r="C984" t="str">
        <f>VLOOKUP(B984,'Country List'!$I:$J,2,FALSE)</f>
        <v>Chile</v>
      </c>
      <c r="D984" t="s">
        <v>1407</v>
      </c>
      <c r="E984">
        <v>27</v>
      </c>
      <c r="F984">
        <v>25</v>
      </c>
      <c r="G984">
        <v>20</v>
      </c>
      <c r="H984">
        <v>2</v>
      </c>
      <c r="I984">
        <v>0</v>
      </c>
    </row>
    <row r="985" spans="1:9" x14ac:dyDescent="0.25">
      <c r="A985">
        <v>983</v>
      </c>
      <c r="B985" t="s">
        <v>958</v>
      </c>
      <c r="C985" t="str">
        <f>VLOOKUP(B985,'Country List'!$I:$J,2,FALSE)</f>
        <v>Estonia</v>
      </c>
      <c r="D985" t="s">
        <v>1408</v>
      </c>
      <c r="E985">
        <v>21</v>
      </c>
      <c r="F985">
        <v>25</v>
      </c>
      <c r="G985">
        <v>21</v>
      </c>
      <c r="H985">
        <v>0</v>
      </c>
      <c r="I985">
        <v>0</v>
      </c>
    </row>
    <row r="986" spans="1:9" x14ac:dyDescent="0.25">
      <c r="A986">
        <v>984</v>
      </c>
      <c r="B986" t="s">
        <v>470</v>
      </c>
      <c r="C986" t="str">
        <f>VLOOKUP(B986,'Country List'!$I:$J,2,FALSE)</f>
        <v>Czech Republic</v>
      </c>
      <c r="D986" t="s">
        <v>1409</v>
      </c>
      <c r="E986">
        <v>38</v>
      </c>
      <c r="F986">
        <v>24</v>
      </c>
      <c r="G986">
        <v>4</v>
      </c>
      <c r="H986">
        <v>2</v>
      </c>
      <c r="I986">
        <v>0</v>
      </c>
    </row>
    <row r="987" spans="1:9" x14ac:dyDescent="0.25">
      <c r="A987">
        <v>985</v>
      </c>
      <c r="B987" t="s">
        <v>366</v>
      </c>
      <c r="C987" t="str">
        <f>VLOOKUP(B987,'Country List'!$I:$J,2,FALSE)</f>
        <v>France</v>
      </c>
      <c r="D987" t="s">
        <v>1410</v>
      </c>
      <c r="E987">
        <v>25</v>
      </c>
      <c r="F987">
        <v>24</v>
      </c>
      <c r="G987">
        <v>4</v>
      </c>
      <c r="H987">
        <v>0</v>
      </c>
      <c r="I987">
        <v>0</v>
      </c>
    </row>
    <row r="988" spans="1:9" x14ac:dyDescent="0.25">
      <c r="A988">
        <v>986</v>
      </c>
      <c r="B988" t="s">
        <v>367</v>
      </c>
      <c r="C988" t="str">
        <f>VLOOKUP(B988,'Country List'!$I:$J,2,FALSE)</f>
        <v>Argentina</v>
      </c>
      <c r="D988" t="s">
        <v>1411</v>
      </c>
      <c r="E988">
        <v>20</v>
      </c>
      <c r="F988">
        <v>24</v>
      </c>
      <c r="G988">
        <v>6</v>
      </c>
      <c r="H988">
        <v>0</v>
      </c>
      <c r="I988">
        <v>0</v>
      </c>
    </row>
    <row r="989" spans="1:9" x14ac:dyDescent="0.25">
      <c r="A989">
        <v>987</v>
      </c>
      <c r="B989" t="s">
        <v>799</v>
      </c>
      <c r="C989" t="str">
        <f>VLOOKUP(B989,'Country List'!$I:$J,2,FALSE)</f>
        <v>Slovenia</v>
      </c>
      <c r="D989" t="s">
        <v>1412</v>
      </c>
      <c r="E989">
        <v>29</v>
      </c>
      <c r="F989">
        <v>24</v>
      </c>
      <c r="G989">
        <v>7</v>
      </c>
      <c r="H989">
        <v>0</v>
      </c>
      <c r="I989">
        <v>0</v>
      </c>
    </row>
    <row r="990" spans="1:9" x14ac:dyDescent="0.25">
      <c r="A990">
        <v>988</v>
      </c>
      <c r="B990" t="s">
        <v>475</v>
      </c>
      <c r="C990" t="str">
        <f>VLOOKUP(B990,'Country List'!$I:$J,2,FALSE)</f>
        <v>Ukraine</v>
      </c>
      <c r="D990" t="s">
        <v>1413</v>
      </c>
      <c r="E990">
        <v>23</v>
      </c>
      <c r="F990">
        <v>24</v>
      </c>
      <c r="G990">
        <v>7</v>
      </c>
      <c r="H990">
        <v>0</v>
      </c>
      <c r="I990">
        <v>0</v>
      </c>
    </row>
    <row r="991" spans="1:9" x14ac:dyDescent="0.25">
      <c r="A991">
        <v>989</v>
      </c>
      <c r="B991" t="s">
        <v>158</v>
      </c>
      <c r="C991" t="str">
        <f>VLOOKUP(B991,'Country List'!$I:$J,2,FALSE)</f>
        <v>United States</v>
      </c>
      <c r="D991" t="s">
        <v>1414</v>
      </c>
      <c r="E991">
        <v>20</v>
      </c>
      <c r="F991">
        <v>24</v>
      </c>
      <c r="G991">
        <v>8</v>
      </c>
      <c r="H991">
        <v>0</v>
      </c>
      <c r="I991">
        <v>0</v>
      </c>
    </row>
    <row r="992" spans="1:9" x14ac:dyDescent="0.25">
      <c r="A992">
        <v>990</v>
      </c>
      <c r="B992" t="s">
        <v>399</v>
      </c>
      <c r="C992" t="str">
        <f>VLOOKUP(B992,'Country List'!$I:$J,2,FALSE)</f>
        <v>India</v>
      </c>
      <c r="D992" t="s">
        <v>1415</v>
      </c>
      <c r="E992">
        <v>19</v>
      </c>
      <c r="F992">
        <v>24</v>
      </c>
      <c r="G992">
        <v>8</v>
      </c>
      <c r="H992">
        <v>0</v>
      </c>
      <c r="I992">
        <v>0</v>
      </c>
    </row>
    <row r="993" spans="1:9" x14ac:dyDescent="0.25">
      <c r="A993">
        <v>991</v>
      </c>
      <c r="B993" t="s">
        <v>491</v>
      </c>
      <c r="C993" t="str">
        <f>VLOOKUP(B993,'Country List'!$I:$J,2,FALSE)</f>
        <v>Bosnia and Herzegovina</v>
      </c>
      <c r="D993" t="s">
        <v>1416</v>
      </c>
      <c r="E993">
        <v>23</v>
      </c>
      <c r="F993">
        <v>24</v>
      </c>
      <c r="G993">
        <v>9</v>
      </c>
      <c r="H993">
        <v>0</v>
      </c>
      <c r="I993">
        <v>0</v>
      </c>
    </row>
    <row r="994" spans="1:9" x14ac:dyDescent="0.25">
      <c r="A994">
        <v>992</v>
      </c>
      <c r="B994" t="s">
        <v>487</v>
      </c>
      <c r="C994" t="str">
        <f>VLOOKUP(B994,'Country List'!$I:$J,2,FALSE)</f>
        <v>South Korea</v>
      </c>
      <c r="D994" t="s">
        <v>1417</v>
      </c>
      <c r="E994">
        <v>22</v>
      </c>
      <c r="F994">
        <v>24</v>
      </c>
      <c r="G994">
        <v>9</v>
      </c>
      <c r="H994">
        <v>0</v>
      </c>
      <c r="I994">
        <v>0</v>
      </c>
    </row>
    <row r="995" spans="1:9" x14ac:dyDescent="0.25">
      <c r="A995">
        <v>993</v>
      </c>
      <c r="B995" t="s">
        <v>437</v>
      </c>
      <c r="C995" t="str">
        <f>VLOOKUP(B995,'Country List'!$I:$J,2,FALSE)</f>
        <v>Kazakhstan</v>
      </c>
      <c r="D995" t="s">
        <v>1418</v>
      </c>
      <c r="E995">
        <v>19</v>
      </c>
      <c r="F995">
        <v>24</v>
      </c>
      <c r="G995">
        <v>11</v>
      </c>
      <c r="H995">
        <v>0</v>
      </c>
      <c r="I995">
        <v>0</v>
      </c>
    </row>
    <row r="996" spans="1:9" x14ac:dyDescent="0.25">
      <c r="A996">
        <v>994</v>
      </c>
      <c r="B996" t="s">
        <v>799</v>
      </c>
      <c r="C996" t="str">
        <f>VLOOKUP(B996,'Country List'!$I:$J,2,FALSE)</f>
        <v>Slovenia</v>
      </c>
      <c r="D996" t="s">
        <v>1419</v>
      </c>
      <c r="E996">
        <v>25</v>
      </c>
      <c r="F996">
        <v>24</v>
      </c>
      <c r="G996">
        <v>12</v>
      </c>
      <c r="H996">
        <v>0</v>
      </c>
      <c r="I996">
        <v>0</v>
      </c>
    </row>
    <row r="997" spans="1:9" x14ac:dyDescent="0.25">
      <c r="A997">
        <v>995</v>
      </c>
      <c r="B997" t="s">
        <v>393</v>
      </c>
      <c r="C997" t="str">
        <f>VLOOKUP(B997,'Country List'!$I:$J,2,FALSE)</f>
        <v>Australia</v>
      </c>
      <c r="D997" t="s">
        <v>1420</v>
      </c>
      <c r="E997">
        <v>24</v>
      </c>
      <c r="F997">
        <v>24</v>
      </c>
      <c r="G997">
        <v>13</v>
      </c>
      <c r="H997">
        <v>0</v>
      </c>
      <c r="I997">
        <v>0</v>
      </c>
    </row>
    <row r="998" spans="1:9" x14ac:dyDescent="0.25">
      <c r="A998">
        <v>996</v>
      </c>
      <c r="B998" t="s">
        <v>444</v>
      </c>
      <c r="C998" t="str">
        <f>VLOOKUP(B998,'Country List'!$I:$J,2,FALSE)</f>
        <v>Italy</v>
      </c>
      <c r="D998" t="s">
        <v>1421</v>
      </c>
      <c r="E998">
        <v>25</v>
      </c>
      <c r="F998">
        <v>24</v>
      </c>
      <c r="G998">
        <v>13</v>
      </c>
      <c r="H998">
        <v>0</v>
      </c>
      <c r="I998">
        <v>0</v>
      </c>
    </row>
    <row r="999" spans="1:9" x14ac:dyDescent="0.25">
      <c r="A999">
        <v>997</v>
      </c>
      <c r="B999" t="s">
        <v>383</v>
      </c>
      <c r="C999" t="str">
        <f>VLOOKUP(B999,'Country List'!$I:$J,2,FALSE)</f>
        <v>Netherlands</v>
      </c>
      <c r="D999" t="s">
        <v>1422</v>
      </c>
      <c r="E999">
        <v>20</v>
      </c>
      <c r="F999">
        <v>24</v>
      </c>
      <c r="G999">
        <v>13</v>
      </c>
      <c r="H999">
        <v>0</v>
      </c>
      <c r="I999">
        <v>0</v>
      </c>
    </row>
    <row r="1000" spans="1:9" x14ac:dyDescent="0.25">
      <c r="A1000">
        <v>998</v>
      </c>
      <c r="B1000" t="s">
        <v>158</v>
      </c>
      <c r="C1000" t="str">
        <f>VLOOKUP(B1000,'Country List'!$I:$J,2,FALSE)</f>
        <v>United States</v>
      </c>
      <c r="D1000" t="s">
        <v>1423</v>
      </c>
      <c r="E1000">
        <v>26</v>
      </c>
      <c r="F1000">
        <v>24</v>
      </c>
      <c r="G1000">
        <v>14</v>
      </c>
      <c r="H1000">
        <v>0</v>
      </c>
      <c r="I1000">
        <v>0</v>
      </c>
    </row>
    <row r="1001" spans="1:9" x14ac:dyDescent="0.25">
      <c r="A1001">
        <v>999</v>
      </c>
      <c r="B1001" t="s">
        <v>452</v>
      </c>
      <c r="C1001" t="str">
        <f>VLOOKUP(B1001,'Country List'!$I:$J,2,FALSE)</f>
        <v>Russia</v>
      </c>
      <c r="D1001" t="s">
        <v>1424</v>
      </c>
      <c r="E1001">
        <v>22</v>
      </c>
      <c r="F1001">
        <v>24</v>
      </c>
      <c r="G1001">
        <v>14</v>
      </c>
      <c r="H1001">
        <v>0</v>
      </c>
      <c r="I1001">
        <v>0</v>
      </c>
    </row>
    <row r="1002" spans="1:9" x14ac:dyDescent="0.25">
      <c r="A1002">
        <v>1000</v>
      </c>
      <c r="B1002" t="s">
        <v>380</v>
      </c>
      <c r="C1002" t="str">
        <f>VLOOKUP(B1002,'Country List'!$I:$J,2,FALSE)</f>
        <v>Germany</v>
      </c>
      <c r="D1002" t="s">
        <v>1425</v>
      </c>
      <c r="E1002">
        <v>23</v>
      </c>
      <c r="F1002">
        <v>24</v>
      </c>
      <c r="G1002">
        <v>17</v>
      </c>
      <c r="H1002">
        <v>0</v>
      </c>
      <c r="I1002">
        <v>0</v>
      </c>
    </row>
    <row r="1003" spans="1:9" x14ac:dyDescent="0.25">
      <c r="A1003">
        <v>1001</v>
      </c>
      <c r="B1003" t="s">
        <v>444</v>
      </c>
      <c r="C1003" t="str">
        <f>VLOOKUP(B1003,'Country List'!$I:$J,2,FALSE)</f>
        <v>Italy</v>
      </c>
      <c r="D1003" t="s">
        <v>1426</v>
      </c>
      <c r="E1003">
        <v>24</v>
      </c>
      <c r="F1003">
        <v>24</v>
      </c>
      <c r="G1003">
        <v>19</v>
      </c>
      <c r="H1003">
        <v>0</v>
      </c>
      <c r="I1003">
        <v>0</v>
      </c>
    </row>
    <row r="1004" spans="1:9" x14ac:dyDescent="0.25">
      <c r="A1004" t="s">
        <v>1427</v>
      </c>
      <c r="B1004" t="s">
        <v>371</v>
      </c>
      <c r="C1004" t="str">
        <f>VLOOKUP(B1004,'Country List'!$I:$J,2,FALSE)</f>
        <v>Great Britain</v>
      </c>
      <c r="D1004" t="s">
        <v>1428</v>
      </c>
      <c r="E1004">
        <v>21</v>
      </c>
      <c r="F1004">
        <v>23</v>
      </c>
      <c r="G1004">
        <v>2</v>
      </c>
      <c r="H1004">
        <v>0</v>
      </c>
      <c r="I1004">
        <v>0</v>
      </c>
    </row>
    <row r="1005" spans="1:9" x14ac:dyDescent="0.25">
      <c r="A1005" t="s">
        <v>1427</v>
      </c>
      <c r="B1005" t="s">
        <v>425</v>
      </c>
      <c r="C1005" t="str">
        <f>VLOOKUP(B1005,'Country List'!$I:$J,2,FALSE)</f>
        <v>Japan</v>
      </c>
      <c r="D1005" t="s">
        <v>1429</v>
      </c>
      <c r="E1005">
        <v>33</v>
      </c>
      <c r="F1005">
        <v>23</v>
      </c>
      <c r="G1005">
        <v>2</v>
      </c>
      <c r="H1005">
        <v>0</v>
      </c>
      <c r="I1005">
        <v>0</v>
      </c>
    </row>
    <row r="1006" spans="1:9" x14ac:dyDescent="0.25">
      <c r="A1006" t="s">
        <v>1430</v>
      </c>
      <c r="B1006" t="s">
        <v>470</v>
      </c>
      <c r="C1006" t="str">
        <f>VLOOKUP(B1006,'Country List'!$I:$J,2,FALSE)</f>
        <v>Czech Republic</v>
      </c>
      <c r="D1006" t="s">
        <v>1431</v>
      </c>
      <c r="E1006">
        <v>19</v>
      </c>
      <c r="F1006">
        <v>23</v>
      </c>
      <c r="G1006">
        <v>4</v>
      </c>
      <c r="H1006">
        <v>0</v>
      </c>
      <c r="I1006">
        <v>0</v>
      </c>
    </row>
    <row r="1007" spans="1:9" x14ac:dyDescent="0.25">
      <c r="A1007" t="s">
        <v>1430</v>
      </c>
      <c r="B1007" t="s">
        <v>511</v>
      </c>
      <c r="C1007" t="str">
        <f>VLOOKUP(B1007,'Country List'!$I:$J,2,FALSE)</f>
        <v>China</v>
      </c>
      <c r="D1007" t="s">
        <v>1432</v>
      </c>
      <c r="E1007">
        <v>22</v>
      </c>
      <c r="F1007">
        <v>23</v>
      </c>
      <c r="G1007">
        <v>4</v>
      </c>
      <c r="H1007">
        <v>0</v>
      </c>
      <c r="I1007">
        <v>0</v>
      </c>
    </row>
    <row r="1008" spans="1:9" x14ac:dyDescent="0.25">
      <c r="A1008">
        <v>1006</v>
      </c>
      <c r="B1008" t="s">
        <v>392</v>
      </c>
      <c r="C1008" t="str">
        <f>VLOOKUP(B1008,'Country List'!$I:$J,2,FALSE)</f>
        <v>Finland</v>
      </c>
      <c r="D1008" t="s">
        <v>1433</v>
      </c>
      <c r="E1008">
        <v>23</v>
      </c>
      <c r="F1008">
        <v>23</v>
      </c>
      <c r="G1008">
        <v>5</v>
      </c>
      <c r="H1008">
        <v>0</v>
      </c>
      <c r="I1008">
        <v>0</v>
      </c>
    </row>
    <row r="1009" spans="1:9" x14ac:dyDescent="0.25">
      <c r="A1009">
        <v>1007</v>
      </c>
      <c r="B1009" t="s">
        <v>515</v>
      </c>
      <c r="C1009" t="str">
        <f>VLOOKUP(B1009,'Country List'!$I:$J,2,FALSE)</f>
        <v>Venezuela</v>
      </c>
      <c r="D1009" t="s">
        <v>1434</v>
      </c>
      <c r="E1009">
        <v>30</v>
      </c>
      <c r="F1009">
        <v>23</v>
      </c>
      <c r="G1009">
        <v>5</v>
      </c>
      <c r="H1009">
        <v>0</v>
      </c>
      <c r="I1009">
        <v>0</v>
      </c>
    </row>
    <row r="1010" spans="1:9" x14ac:dyDescent="0.25">
      <c r="A1010">
        <v>1008</v>
      </c>
      <c r="B1010" t="s">
        <v>444</v>
      </c>
      <c r="C1010" t="str">
        <f>VLOOKUP(B1010,'Country List'!$I:$J,2,FALSE)</f>
        <v>Italy</v>
      </c>
      <c r="D1010" t="s">
        <v>1435</v>
      </c>
      <c r="E1010">
        <v>18</v>
      </c>
      <c r="F1010">
        <v>23</v>
      </c>
      <c r="G1010">
        <v>7</v>
      </c>
      <c r="H1010">
        <v>0</v>
      </c>
      <c r="I1010">
        <v>0</v>
      </c>
    </row>
    <row r="1011" spans="1:9" x14ac:dyDescent="0.25">
      <c r="A1011">
        <v>1009</v>
      </c>
      <c r="B1011" t="s">
        <v>444</v>
      </c>
      <c r="C1011" t="str">
        <f>VLOOKUP(B1011,'Country List'!$I:$J,2,FALSE)</f>
        <v>Italy</v>
      </c>
      <c r="D1011" t="s">
        <v>1436</v>
      </c>
      <c r="E1011">
        <v>20</v>
      </c>
      <c r="F1011">
        <v>23</v>
      </c>
      <c r="G1011">
        <v>7</v>
      </c>
      <c r="H1011">
        <v>0</v>
      </c>
      <c r="I1011">
        <v>0</v>
      </c>
    </row>
    <row r="1012" spans="1:9" x14ac:dyDescent="0.25">
      <c r="A1012">
        <v>1010</v>
      </c>
      <c r="B1012" t="s">
        <v>457</v>
      </c>
      <c r="C1012" t="str">
        <f>VLOOKUP(B1012,'Country List'!$I:$J,2,FALSE)</f>
        <v>Sweden</v>
      </c>
      <c r="D1012" t="s">
        <v>1437</v>
      </c>
      <c r="E1012">
        <v>24</v>
      </c>
      <c r="F1012">
        <v>23</v>
      </c>
      <c r="G1012">
        <v>7</v>
      </c>
      <c r="H1012">
        <v>0</v>
      </c>
      <c r="I1012">
        <v>0</v>
      </c>
    </row>
    <row r="1013" spans="1:9" x14ac:dyDescent="0.25">
      <c r="A1013">
        <v>1011</v>
      </c>
      <c r="B1013" t="s">
        <v>158</v>
      </c>
      <c r="C1013" t="str">
        <f>VLOOKUP(B1013,'Country List'!$I:$J,2,FALSE)</f>
        <v>United States</v>
      </c>
      <c r="D1013" t="s">
        <v>1438</v>
      </c>
      <c r="E1013">
        <v>27</v>
      </c>
      <c r="F1013">
        <v>23</v>
      </c>
      <c r="G1013">
        <v>8</v>
      </c>
      <c r="H1013">
        <v>0</v>
      </c>
      <c r="I1013">
        <v>0</v>
      </c>
    </row>
    <row r="1014" spans="1:9" x14ac:dyDescent="0.25">
      <c r="A1014">
        <v>1012</v>
      </c>
      <c r="B1014" t="s">
        <v>380</v>
      </c>
      <c r="C1014" t="str">
        <f>VLOOKUP(B1014,'Country List'!$I:$J,2,FALSE)</f>
        <v>Germany</v>
      </c>
      <c r="D1014" t="s">
        <v>1439</v>
      </c>
      <c r="E1014">
        <v>24</v>
      </c>
      <c r="F1014">
        <v>23</v>
      </c>
      <c r="G1014">
        <v>8</v>
      </c>
      <c r="H1014">
        <v>0</v>
      </c>
      <c r="I1014">
        <v>0</v>
      </c>
    </row>
    <row r="1015" spans="1:9" x14ac:dyDescent="0.25">
      <c r="A1015">
        <v>1013</v>
      </c>
      <c r="B1015" t="s">
        <v>511</v>
      </c>
      <c r="C1015" t="str">
        <f>VLOOKUP(B1015,'Country List'!$I:$J,2,FALSE)</f>
        <v>China</v>
      </c>
      <c r="D1015" t="s">
        <v>1440</v>
      </c>
      <c r="E1015">
        <v>23</v>
      </c>
      <c r="F1015">
        <v>23</v>
      </c>
      <c r="G1015">
        <v>10</v>
      </c>
      <c r="H1015">
        <v>0</v>
      </c>
      <c r="I1015">
        <v>0</v>
      </c>
    </row>
    <row r="1016" spans="1:9" x14ac:dyDescent="0.25">
      <c r="A1016">
        <v>1014</v>
      </c>
      <c r="B1016" t="s">
        <v>694</v>
      </c>
      <c r="C1016" t="str">
        <f>VLOOKUP(B1016,'Country List'!$I:$J,2,FALSE)</f>
        <v>Lithuania</v>
      </c>
      <c r="D1016" t="s">
        <v>1441</v>
      </c>
      <c r="E1016">
        <v>25</v>
      </c>
      <c r="F1016">
        <v>23</v>
      </c>
      <c r="G1016">
        <v>12</v>
      </c>
      <c r="H1016">
        <v>0</v>
      </c>
      <c r="I1016">
        <v>0</v>
      </c>
    </row>
    <row r="1017" spans="1:9" x14ac:dyDescent="0.25">
      <c r="A1017">
        <v>1015</v>
      </c>
      <c r="B1017" t="s">
        <v>158</v>
      </c>
      <c r="C1017" t="str">
        <f>VLOOKUP(B1017,'Country List'!$I:$J,2,FALSE)</f>
        <v>United States</v>
      </c>
      <c r="D1017" t="s">
        <v>1442</v>
      </c>
      <c r="E1017">
        <v>25</v>
      </c>
      <c r="F1017">
        <v>23</v>
      </c>
      <c r="G1017">
        <v>13</v>
      </c>
      <c r="H1017">
        <v>0</v>
      </c>
      <c r="I1017">
        <v>0</v>
      </c>
    </row>
    <row r="1018" spans="1:9" x14ac:dyDescent="0.25">
      <c r="A1018">
        <v>1016</v>
      </c>
      <c r="B1018" t="s">
        <v>387</v>
      </c>
      <c r="C1018" t="str">
        <f>VLOOKUP(B1018,'Country List'!$I:$J,2,FALSE)</f>
        <v>Austria</v>
      </c>
      <c r="D1018" t="s">
        <v>1443</v>
      </c>
      <c r="E1018">
        <v>29</v>
      </c>
      <c r="F1018">
        <v>23</v>
      </c>
      <c r="G1018">
        <v>14</v>
      </c>
      <c r="H1018">
        <v>0</v>
      </c>
      <c r="I1018">
        <v>0</v>
      </c>
    </row>
    <row r="1019" spans="1:9" x14ac:dyDescent="0.25">
      <c r="A1019">
        <v>1017</v>
      </c>
      <c r="B1019" t="s">
        <v>444</v>
      </c>
      <c r="C1019" t="str">
        <f>VLOOKUP(B1019,'Country List'!$I:$J,2,FALSE)</f>
        <v>Italy</v>
      </c>
      <c r="D1019" t="s">
        <v>1444</v>
      </c>
      <c r="E1019">
        <v>20</v>
      </c>
      <c r="F1019">
        <v>23</v>
      </c>
      <c r="G1019">
        <v>17</v>
      </c>
      <c r="H1019">
        <v>0</v>
      </c>
      <c r="I1019">
        <v>0</v>
      </c>
    </row>
    <row r="1020" spans="1:9" x14ac:dyDescent="0.25">
      <c r="A1020" t="s">
        <v>1445</v>
      </c>
      <c r="B1020" t="s">
        <v>487</v>
      </c>
      <c r="C1020" t="str">
        <f>VLOOKUP(B1020,'Country List'!$I:$J,2,FALSE)</f>
        <v>South Korea</v>
      </c>
      <c r="D1020" t="s">
        <v>1446</v>
      </c>
      <c r="E1020">
        <v>30</v>
      </c>
      <c r="F1020">
        <v>22</v>
      </c>
      <c r="G1020">
        <v>4</v>
      </c>
      <c r="H1020">
        <v>0</v>
      </c>
      <c r="I1020">
        <v>0</v>
      </c>
    </row>
    <row r="1021" spans="1:9" x14ac:dyDescent="0.25">
      <c r="A1021" t="s">
        <v>1445</v>
      </c>
      <c r="B1021" t="s">
        <v>487</v>
      </c>
      <c r="C1021" t="str">
        <f>VLOOKUP(B1021,'Country List'!$I:$J,2,FALSE)</f>
        <v>South Korea</v>
      </c>
      <c r="D1021" t="s">
        <v>1447</v>
      </c>
      <c r="E1021">
        <v>31</v>
      </c>
      <c r="F1021">
        <v>22</v>
      </c>
      <c r="G1021">
        <v>4</v>
      </c>
      <c r="H1021">
        <v>0</v>
      </c>
      <c r="I1021">
        <v>0</v>
      </c>
    </row>
    <row r="1022" spans="1:9" x14ac:dyDescent="0.25">
      <c r="A1022">
        <v>1020</v>
      </c>
      <c r="B1022" t="s">
        <v>371</v>
      </c>
      <c r="C1022" t="str">
        <f>VLOOKUP(B1022,'Country List'!$I:$J,2,FALSE)</f>
        <v>Great Britain</v>
      </c>
      <c r="D1022" t="s">
        <v>1448</v>
      </c>
      <c r="E1022">
        <v>23</v>
      </c>
      <c r="F1022">
        <v>22</v>
      </c>
      <c r="G1022">
        <v>4</v>
      </c>
      <c r="H1022">
        <v>0</v>
      </c>
      <c r="I1022">
        <v>0</v>
      </c>
    </row>
    <row r="1023" spans="1:9" x14ac:dyDescent="0.25">
      <c r="A1023">
        <v>1021</v>
      </c>
      <c r="B1023" t="s">
        <v>744</v>
      </c>
      <c r="C1023" t="str">
        <f>VLOOKUP(B1023,'Country List'!$I:$J,2,FALSE)</f>
        <v>Hungary</v>
      </c>
      <c r="D1023" t="s">
        <v>1449</v>
      </c>
      <c r="E1023">
        <v>21</v>
      </c>
      <c r="F1023">
        <v>22</v>
      </c>
      <c r="G1023">
        <v>5</v>
      </c>
      <c r="H1023">
        <v>0</v>
      </c>
      <c r="I1023">
        <v>0</v>
      </c>
    </row>
    <row r="1024" spans="1:9" x14ac:dyDescent="0.25">
      <c r="A1024">
        <v>1022</v>
      </c>
      <c r="B1024" t="s">
        <v>511</v>
      </c>
      <c r="C1024" t="str">
        <f>VLOOKUP(B1024,'Country List'!$I:$J,2,FALSE)</f>
        <v>China</v>
      </c>
      <c r="D1024" t="s">
        <v>1450</v>
      </c>
      <c r="E1024">
        <v>28</v>
      </c>
      <c r="F1024">
        <v>22</v>
      </c>
      <c r="G1024">
        <v>6</v>
      </c>
      <c r="H1024">
        <v>0</v>
      </c>
      <c r="I1024">
        <v>0</v>
      </c>
    </row>
    <row r="1025" spans="1:9" x14ac:dyDescent="0.25">
      <c r="A1025">
        <v>1023</v>
      </c>
      <c r="B1025" t="s">
        <v>371</v>
      </c>
      <c r="C1025" t="str">
        <f>VLOOKUP(B1025,'Country List'!$I:$J,2,FALSE)</f>
        <v>Great Britain</v>
      </c>
      <c r="D1025" t="s">
        <v>1451</v>
      </c>
      <c r="E1025">
        <v>18</v>
      </c>
      <c r="F1025">
        <v>22</v>
      </c>
      <c r="G1025">
        <v>6</v>
      </c>
      <c r="H1025">
        <v>0</v>
      </c>
      <c r="I1025">
        <v>0</v>
      </c>
    </row>
    <row r="1026" spans="1:9" x14ac:dyDescent="0.25">
      <c r="A1026">
        <v>1024</v>
      </c>
      <c r="B1026" t="s">
        <v>158</v>
      </c>
      <c r="C1026" t="str">
        <f>VLOOKUP(B1026,'Country List'!$I:$J,2,FALSE)</f>
        <v>United States</v>
      </c>
      <c r="D1026" t="s">
        <v>1452</v>
      </c>
      <c r="E1026">
        <v>26</v>
      </c>
      <c r="F1026">
        <v>22</v>
      </c>
      <c r="G1026">
        <v>6</v>
      </c>
      <c r="H1026">
        <v>0</v>
      </c>
      <c r="I1026">
        <v>0</v>
      </c>
    </row>
    <row r="1027" spans="1:9" x14ac:dyDescent="0.25">
      <c r="A1027">
        <v>1025</v>
      </c>
      <c r="B1027" t="s">
        <v>158</v>
      </c>
      <c r="C1027" t="str">
        <f>VLOOKUP(B1027,'Country List'!$I:$J,2,FALSE)</f>
        <v>United States</v>
      </c>
      <c r="D1027" t="s">
        <v>1453</v>
      </c>
      <c r="E1027">
        <v>22</v>
      </c>
      <c r="F1027">
        <v>22</v>
      </c>
      <c r="G1027">
        <v>8</v>
      </c>
      <c r="H1027">
        <v>0</v>
      </c>
      <c r="I1027">
        <v>0</v>
      </c>
    </row>
    <row r="1028" spans="1:9" x14ac:dyDescent="0.25">
      <c r="A1028">
        <v>1026</v>
      </c>
      <c r="B1028" t="s">
        <v>370</v>
      </c>
      <c r="C1028" t="str">
        <f>VLOOKUP(B1028,'Country List'!$I:$J,2,FALSE)</f>
        <v>Brazil</v>
      </c>
      <c r="D1028" t="s">
        <v>1454</v>
      </c>
      <c r="E1028">
        <v>18</v>
      </c>
      <c r="F1028">
        <v>22</v>
      </c>
      <c r="G1028">
        <v>9</v>
      </c>
      <c r="H1028">
        <v>0</v>
      </c>
      <c r="I1028">
        <v>0</v>
      </c>
    </row>
    <row r="1029" spans="1:9" x14ac:dyDescent="0.25">
      <c r="A1029">
        <v>1027</v>
      </c>
      <c r="B1029" t="s">
        <v>387</v>
      </c>
      <c r="C1029" t="str">
        <f>VLOOKUP(B1029,'Country List'!$I:$J,2,FALSE)</f>
        <v>Austria</v>
      </c>
      <c r="D1029" t="s">
        <v>1455</v>
      </c>
      <c r="E1029">
        <v>20</v>
      </c>
      <c r="F1029">
        <v>22</v>
      </c>
      <c r="G1029">
        <v>10</v>
      </c>
      <c r="H1029">
        <v>0</v>
      </c>
      <c r="I1029">
        <v>0</v>
      </c>
    </row>
    <row r="1030" spans="1:9" x14ac:dyDescent="0.25">
      <c r="A1030">
        <v>1028</v>
      </c>
      <c r="B1030" t="s">
        <v>856</v>
      </c>
      <c r="C1030" t="str">
        <f>VLOOKUP(B1030,'Country List'!$I:$J,2,FALSE)</f>
        <v>Latvia</v>
      </c>
      <c r="D1030" t="s">
        <v>1456</v>
      </c>
      <c r="E1030">
        <v>22</v>
      </c>
      <c r="F1030">
        <v>22</v>
      </c>
      <c r="G1030">
        <v>10</v>
      </c>
      <c r="H1030">
        <v>0</v>
      </c>
      <c r="I1030">
        <v>0</v>
      </c>
    </row>
    <row r="1031" spans="1:9" x14ac:dyDescent="0.25">
      <c r="A1031" t="s">
        <v>1457</v>
      </c>
      <c r="B1031" t="s">
        <v>886</v>
      </c>
      <c r="C1031" t="str">
        <f>VLOOKUP(B1031,'Country List'!$I:$J,2,FALSE)</f>
        <v>Bulgaria</v>
      </c>
      <c r="D1031" t="s">
        <v>1458</v>
      </c>
      <c r="E1031">
        <v>23</v>
      </c>
      <c r="F1031">
        <v>22</v>
      </c>
      <c r="G1031">
        <v>12</v>
      </c>
      <c r="H1031">
        <v>0</v>
      </c>
      <c r="I1031">
        <v>0</v>
      </c>
    </row>
    <row r="1032" spans="1:9" x14ac:dyDescent="0.25">
      <c r="A1032" t="s">
        <v>1457</v>
      </c>
      <c r="B1032" t="s">
        <v>364</v>
      </c>
      <c r="C1032" t="str">
        <f>VLOOKUP(B1032,'Country List'!$I:$J,2,FALSE)</f>
        <v>Colombia</v>
      </c>
      <c r="D1032" t="s">
        <v>1459</v>
      </c>
      <c r="F1032">
        <v>22</v>
      </c>
      <c r="G1032">
        <v>12</v>
      </c>
      <c r="H1032">
        <v>0</v>
      </c>
      <c r="I1032">
        <v>0</v>
      </c>
    </row>
    <row r="1033" spans="1:9" x14ac:dyDescent="0.25">
      <c r="A1033">
        <v>1031</v>
      </c>
      <c r="B1033" t="s">
        <v>444</v>
      </c>
      <c r="C1033" t="str">
        <f>VLOOKUP(B1033,'Country List'!$I:$J,2,FALSE)</f>
        <v>Italy</v>
      </c>
      <c r="D1033" t="s">
        <v>1460</v>
      </c>
      <c r="E1033">
        <v>20</v>
      </c>
      <c r="F1033">
        <v>22</v>
      </c>
      <c r="G1033">
        <v>12</v>
      </c>
      <c r="H1033">
        <v>0</v>
      </c>
      <c r="I1033">
        <v>0</v>
      </c>
    </row>
    <row r="1034" spans="1:9" x14ac:dyDescent="0.25">
      <c r="A1034">
        <v>1032</v>
      </c>
      <c r="B1034" t="s">
        <v>382</v>
      </c>
      <c r="C1034" t="str">
        <f>VLOOKUP(B1034,'Country List'!$I:$J,2,FALSE)</f>
        <v>Spain</v>
      </c>
      <c r="D1034" t="s">
        <v>1461</v>
      </c>
      <c r="E1034">
        <v>27</v>
      </c>
      <c r="F1034">
        <v>22</v>
      </c>
      <c r="G1034">
        <v>13</v>
      </c>
      <c r="H1034">
        <v>0</v>
      </c>
      <c r="I1034">
        <v>0</v>
      </c>
    </row>
    <row r="1035" spans="1:9" x14ac:dyDescent="0.25">
      <c r="A1035">
        <v>1033</v>
      </c>
      <c r="B1035" t="s">
        <v>380</v>
      </c>
      <c r="C1035" t="str">
        <f>VLOOKUP(B1035,'Country List'!$I:$J,2,FALSE)</f>
        <v>Germany</v>
      </c>
      <c r="D1035" t="s">
        <v>1462</v>
      </c>
      <c r="E1035">
        <v>24</v>
      </c>
      <c r="F1035">
        <v>22</v>
      </c>
      <c r="G1035">
        <v>13</v>
      </c>
      <c r="H1035">
        <v>2</v>
      </c>
      <c r="I1035">
        <v>0</v>
      </c>
    </row>
    <row r="1036" spans="1:9" x14ac:dyDescent="0.25">
      <c r="A1036">
        <v>1034</v>
      </c>
      <c r="B1036" t="s">
        <v>383</v>
      </c>
      <c r="C1036" t="str">
        <f>VLOOKUP(B1036,'Country List'!$I:$J,2,FALSE)</f>
        <v>Netherlands</v>
      </c>
      <c r="D1036" t="s">
        <v>1463</v>
      </c>
      <c r="E1036">
        <v>20</v>
      </c>
      <c r="F1036">
        <v>22</v>
      </c>
      <c r="G1036">
        <v>13</v>
      </c>
      <c r="H1036">
        <v>0</v>
      </c>
      <c r="I1036">
        <v>0</v>
      </c>
    </row>
    <row r="1037" spans="1:9" x14ac:dyDescent="0.25">
      <c r="A1037">
        <v>1035</v>
      </c>
      <c r="B1037" t="s">
        <v>370</v>
      </c>
      <c r="C1037" t="str">
        <f>VLOOKUP(B1037,'Country List'!$I:$J,2,FALSE)</f>
        <v>Brazil</v>
      </c>
      <c r="D1037" t="s">
        <v>1464</v>
      </c>
      <c r="F1037">
        <v>22</v>
      </c>
      <c r="G1037">
        <v>14</v>
      </c>
      <c r="H1037">
        <v>0</v>
      </c>
      <c r="I1037">
        <v>0</v>
      </c>
    </row>
    <row r="1038" spans="1:9" x14ac:dyDescent="0.25">
      <c r="A1038">
        <v>1036</v>
      </c>
      <c r="B1038" t="s">
        <v>399</v>
      </c>
      <c r="C1038" t="str">
        <f>VLOOKUP(B1038,'Country List'!$I:$J,2,FALSE)</f>
        <v>India</v>
      </c>
      <c r="D1038" t="s">
        <v>1465</v>
      </c>
      <c r="E1038">
        <v>21</v>
      </c>
      <c r="F1038">
        <v>22</v>
      </c>
      <c r="G1038">
        <v>14</v>
      </c>
      <c r="H1038">
        <v>0</v>
      </c>
      <c r="I1038">
        <v>0</v>
      </c>
    </row>
    <row r="1039" spans="1:9" x14ac:dyDescent="0.25">
      <c r="A1039">
        <v>1037</v>
      </c>
      <c r="B1039" t="s">
        <v>434</v>
      </c>
      <c r="C1039" t="str">
        <f>VLOOKUP(B1039,'Country List'!$I:$J,2,FALSE)</f>
        <v>Portugal</v>
      </c>
      <c r="D1039" t="s">
        <v>1466</v>
      </c>
      <c r="E1039">
        <v>22</v>
      </c>
      <c r="F1039">
        <v>22</v>
      </c>
      <c r="G1039">
        <v>15</v>
      </c>
      <c r="H1039">
        <v>0</v>
      </c>
      <c r="I1039">
        <v>0</v>
      </c>
    </row>
    <row r="1040" spans="1:9" x14ac:dyDescent="0.25">
      <c r="A1040">
        <v>1038</v>
      </c>
      <c r="B1040" t="s">
        <v>786</v>
      </c>
      <c r="C1040" t="str">
        <f>VLOOKUP(B1040,'Country List'!$I:$J,2,FALSE)</f>
        <v>Turkey</v>
      </c>
      <c r="D1040" t="s">
        <v>1467</v>
      </c>
      <c r="E1040">
        <v>21</v>
      </c>
      <c r="F1040">
        <v>22</v>
      </c>
      <c r="G1040">
        <v>17</v>
      </c>
      <c r="H1040">
        <v>2</v>
      </c>
      <c r="I1040">
        <v>0</v>
      </c>
    </row>
    <row r="1041" spans="1:9" x14ac:dyDescent="0.25">
      <c r="A1041">
        <v>1039</v>
      </c>
      <c r="B1041" t="s">
        <v>450</v>
      </c>
      <c r="C1041" t="str">
        <f>VLOOKUP(B1041,'Country List'!$I:$J,2,FALSE)</f>
        <v>Belarus</v>
      </c>
      <c r="D1041" t="s">
        <v>1468</v>
      </c>
      <c r="E1041">
        <v>21</v>
      </c>
      <c r="F1041">
        <v>22</v>
      </c>
      <c r="G1041">
        <v>17</v>
      </c>
      <c r="H1041">
        <v>0</v>
      </c>
      <c r="I1041">
        <v>0</v>
      </c>
    </row>
    <row r="1042" spans="1:9" x14ac:dyDescent="0.25">
      <c r="A1042">
        <v>1040</v>
      </c>
      <c r="B1042" t="s">
        <v>158</v>
      </c>
      <c r="C1042" t="str">
        <f>VLOOKUP(B1042,'Country List'!$I:$J,2,FALSE)</f>
        <v>United States</v>
      </c>
      <c r="D1042" t="s">
        <v>1469</v>
      </c>
      <c r="E1042">
        <v>23</v>
      </c>
      <c r="F1042">
        <v>22</v>
      </c>
      <c r="G1042">
        <v>17</v>
      </c>
      <c r="H1042">
        <v>0</v>
      </c>
      <c r="I1042">
        <v>0</v>
      </c>
    </row>
    <row r="1043" spans="1:9" x14ac:dyDescent="0.25">
      <c r="A1043">
        <v>1041</v>
      </c>
      <c r="B1043" t="s">
        <v>475</v>
      </c>
      <c r="C1043" t="str">
        <f>VLOOKUP(B1043,'Country List'!$I:$J,2,FALSE)</f>
        <v>Ukraine</v>
      </c>
      <c r="D1043" t="s">
        <v>1470</v>
      </c>
      <c r="E1043">
        <v>20</v>
      </c>
      <c r="F1043">
        <v>22</v>
      </c>
      <c r="G1043">
        <v>21</v>
      </c>
      <c r="H1043">
        <v>0</v>
      </c>
      <c r="I1043">
        <v>0</v>
      </c>
    </row>
    <row r="1044" spans="1:9" x14ac:dyDescent="0.25">
      <c r="A1044" t="s">
        <v>1471</v>
      </c>
      <c r="B1044" t="s">
        <v>432</v>
      </c>
      <c r="C1044" t="str">
        <f>VLOOKUP(B1044,'Country List'!$I:$J,2,FALSE)</f>
        <v>Israel</v>
      </c>
      <c r="D1044" t="s">
        <v>1472</v>
      </c>
      <c r="E1044">
        <v>22</v>
      </c>
      <c r="F1044">
        <v>21</v>
      </c>
      <c r="G1044">
        <v>2</v>
      </c>
      <c r="H1044">
        <v>0</v>
      </c>
      <c r="I1044">
        <v>0</v>
      </c>
    </row>
    <row r="1045" spans="1:9" x14ac:dyDescent="0.25">
      <c r="A1045" t="s">
        <v>1471</v>
      </c>
      <c r="B1045" t="s">
        <v>408</v>
      </c>
      <c r="C1045" t="str">
        <f>VLOOKUP(B1045,'Country List'!$I:$J,2,FALSE)</f>
        <v>Canada</v>
      </c>
      <c r="D1045" t="s">
        <v>1473</v>
      </c>
      <c r="E1045">
        <v>18</v>
      </c>
      <c r="F1045">
        <v>21</v>
      </c>
      <c r="G1045">
        <v>2</v>
      </c>
      <c r="H1045">
        <v>0</v>
      </c>
      <c r="I1045">
        <v>0</v>
      </c>
    </row>
    <row r="1046" spans="1:9" x14ac:dyDescent="0.25">
      <c r="A1046">
        <v>1044</v>
      </c>
      <c r="B1046" t="s">
        <v>380</v>
      </c>
      <c r="C1046" t="str">
        <f>VLOOKUP(B1046,'Country List'!$I:$J,2,FALSE)</f>
        <v>Germany</v>
      </c>
      <c r="D1046" t="s">
        <v>1474</v>
      </c>
      <c r="E1046">
        <v>18</v>
      </c>
      <c r="F1046">
        <v>21</v>
      </c>
      <c r="G1046">
        <v>3</v>
      </c>
      <c r="H1046">
        <v>0</v>
      </c>
      <c r="I1046">
        <v>0</v>
      </c>
    </row>
    <row r="1047" spans="1:9" x14ac:dyDescent="0.25">
      <c r="A1047">
        <v>1045</v>
      </c>
      <c r="B1047" t="s">
        <v>158</v>
      </c>
      <c r="C1047" t="str">
        <f>VLOOKUP(B1047,'Country List'!$I:$J,2,FALSE)</f>
        <v>United States</v>
      </c>
      <c r="D1047" t="s">
        <v>1475</v>
      </c>
      <c r="E1047">
        <v>22</v>
      </c>
      <c r="F1047">
        <v>21</v>
      </c>
      <c r="G1047">
        <v>4</v>
      </c>
      <c r="H1047">
        <v>0</v>
      </c>
      <c r="I1047">
        <v>0</v>
      </c>
    </row>
    <row r="1048" spans="1:9" x14ac:dyDescent="0.25">
      <c r="A1048">
        <v>1046</v>
      </c>
      <c r="B1048" t="s">
        <v>475</v>
      </c>
      <c r="C1048" t="str">
        <f>VLOOKUP(B1048,'Country List'!$I:$J,2,FALSE)</f>
        <v>Ukraine</v>
      </c>
      <c r="D1048" t="s">
        <v>1476</v>
      </c>
      <c r="E1048">
        <v>30</v>
      </c>
      <c r="F1048">
        <v>21</v>
      </c>
      <c r="G1048">
        <v>5</v>
      </c>
      <c r="H1048">
        <v>0</v>
      </c>
      <c r="I1048">
        <v>0</v>
      </c>
    </row>
    <row r="1049" spans="1:9" x14ac:dyDescent="0.25">
      <c r="A1049">
        <v>1047</v>
      </c>
      <c r="B1049" t="s">
        <v>958</v>
      </c>
      <c r="C1049" t="str">
        <f>VLOOKUP(B1049,'Country List'!$I:$J,2,FALSE)</f>
        <v>Estonia</v>
      </c>
      <c r="D1049" t="s">
        <v>1477</v>
      </c>
      <c r="E1049">
        <v>21</v>
      </c>
      <c r="F1049">
        <v>21</v>
      </c>
      <c r="G1049">
        <v>6</v>
      </c>
      <c r="H1049">
        <v>0</v>
      </c>
      <c r="I1049">
        <v>0</v>
      </c>
    </row>
    <row r="1050" spans="1:9" x14ac:dyDescent="0.25">
      <c r="A1050">
        <v>1048</v>
      </c>
      <c r="B1050" t="s">
        <v>371</v>
      </c>
      <c r="C1050" t="str">
        <f>VLOOKUP(B1050,'Country List'!$I:$J,2,FALSE)</f>
        <v>Great Britain</v>
      </c>
      <c r="D1050" t="s">
        <v>1478</v>
      </c>
      <c r="E1050">
        <v>19</v>
      </c>
      <c r="F1050">
        <v>21</v>
      </c>
      <c r="G1050">
        <v>7</v>
      </c>
      <c r="H1050">
        <v>0</v>
      </c>
      <c r="I1050">
        <v>0</v>
      </c>
    </row>
    <row r="1051" spans="1:9" x14ac:dyDescent="0.25">
      <c r="A1051">
        <v>1049</v>
      </c>
      <c r="B1051" t="s">
        <v>380</v>
      </c>
      <c r="C1051" t="str">
        <f>VLOOKUP(B1051,'Country List'!$I:$J,2,FALSE)</f>
        <v>Germany</v>
      </c>
      <c r="D1051" t="s">
        <v>1479</v>
      </c>
      <c r="E1051">
        <v>21</v>
      </c>
      <c r="F1051">
        <v>21</v>
      </c>
      <c r="G1051">
        <v>9</v>
      </c>
      <c r="H1051">
        <v>2</v>
      </c>
      <c r="I1051">
        <v>0</v>
      </c>
    </row>
    <row r="1052" spans="1:9" x14ac:dyDescent="0.25">
      <c r="A1052">
        <v>1050</v>
      </c>
      <c r="B1052" t="s">
        <v>958</v>
      </c>
      <c r="C1052" t="str">
        <f>VLOOKUP(B1052,'Country List'!$I:$J,2,FALSE)</f>
        <v>Estonia</v>
      </c>
      <c r="D1052" t="s">
        <v>1480</v>
      </c>
      <c r="E1052">
        <v>19</v>
      </c>
      <c r="F1052">
        <v>21</v>
      </c>
      <c r="G1052">
        <v>10</v>
      </c>
      <c r="H1052">
        <v>0</v>
      </c>
      <c r="I1052">
        <v>0</v>
      </c>
    </row>
    <row r="1053" spans="1:9" x14ac:dyDescent="0.25">
      <c r="A1053">
        <v>1051</v>
      </c>
      <c r="B1053" t="s">
        <v>425</v>
      </c>
      <c r="C1053" t="str">
        <f>VLOOKUP(B1053,'Country List'!$I:$J,2,FALSE)</f>
        <v>Japan</v>
      </c>
      <c r="D1053" t="s">
        <v>1481</v>
      </c>
      <c r="E1053">
        <v>24</v>
      </c>
      <c r="F1053">
        <v>21</v>
      </c>
      <c r="G1053">
        <v>12</v>
      </c>
      <c r="H1053">
        <v>2</v>
      </c>
      <c r="I1053">
        <v>0</v>
      </c>
    </row>
    <row r="1054" spans="1:9" x14ac:dyDescent="0.25">
      <c r="A1054">
        <v>1052</v>
      </c>
      <c r="B1054" t="s">
        <v>1482</v>
      </c>
      <c r="C1054" t="str">
        <f>VLOOKUP(B1054,'Country List'!$I:$J,2,FALSE)</f>
        <v>Ghana</v>
      </c>
      <c r="D1054" t="s">
        <v>1483</v>
      </c>
      <c r="E1054">
        <v>22</v>
      </c>
      <c r="F1054">
        <v>21</v>
      </c>
      <c r="G1054">
        <v>13</v>
      </c>
      <c r="H1054">
        <v>0</v>
      </c>
      <c r="I1054">
        <v>0</v>
      </c>
    </row>
    <row r="1055" spans="1:9" x14ac:dyDescent="0.25">
      <c r="A1055" t="s">
        <v>1484</v>
      </c>
      <c r="B1055" t="s">
        <v>470</v>
      </c>
      <c r="C1055" t="str">
        <f>VLOOKUP(B1055,'Country List'!$I:$J,2,FALSE)</f>
        <v>Czech Republic</v>
      </c>
      <c r="D1055" t="s">
        <v>1485</v>
      </c>
      <c r="E1055">
        <v>21</v>
      </c>
      <c r="F1055">
        <v>21</v>
      </c>
      <c r="G1055">
        <v>15</v>
      </c>
      <c r="H1055">
        <v>0</v>
      </c>
      <c r="I1055">
        <v>0</v>
      </c>
    </row>
    <row r="1056" spans="1:9" x14ac:dyDescent="0.25">
      <c r="A1056" t="s">
        <v>1484</v>
      </c>
      <c r="B1056" t="s">
        <v>369</v>
      </c>
      <c r="C1056" t="str">
        <f>VLOOKUP(B1056,'Country List'!$I:$J,2,FALSE)</f>
        <v>Poland</v>
      </c>
      <c r="D1056" t="s">
        <v>1486</v>
      </c>
      <c r="E1056">
        <v>20</v>
      </c>
      <c r="F1056">
        <v>21</v>
      </c>
      <c r="G1056">
        <v>15</v>
      </c>
      <c r="H1056">
        <v>0</v>
      </c>
      <c r="I1056">
        <v>0</v>
      </c>
    </row>
    <row r="1057" spans="1:9" x14ac:dyDescent="0.25">
      <c r="A1057">
        <v>1055</v>
      </c>
      <c r="B1057" t="s">
        <v>444</v>
      </c>
      <c r="C1057" t="str">
        <f>VLOOKUP(B1057,'Country List'!$I:$J,2,FALSE)</f>
        <v>Italy</v>
      </c>
      <c r="D1057" t="s">
        <v>1487</v>
      </c>
      <c r="E1057">
        <v>21</v>
      </c>
      <c r="F1057">
        <v>21</v>
      </c>
      <c r="G1057">
        <v>16</v>
      </c>
      <c r="H1057">
        <v>0</v>
      </c>
      <c r="I1057">
        <v>0</v>
      </c>
    </row>
    <row r="1058" spans="1:9" x14ac:dyDescent="0.25">
      <c r="A1058">
        <v>1056</v>
      </c>
      <c r="B1058" t="s">
        <v>444</v>
      </c>
      <c r="C1058" t="str">
        <f>VLOOKUP(B1058,'Country List'!$I:$J,2,FALSE)</f>
        <v>Italy</v>
      </c>
      <c r="D1058" t="s">
        <v>1488</v>
      </c>
      <c r="E1058">
        <v>21</v>
      </c>
      <c r="F1058">
        <v>21</v>
      </c>
      <c r="G1058">
        <v>20</v>
      </c>
      <c r="H1058">
        <v>0</v>
      </c>
      <c r="I1058">
        <v>0</v>
      </c>
    </row>
    <row r="1059" spans="1:9" x14ac:dyDescent="0.25">
      <c r="A1059">
        <v>1057</v>
      </c>
      <c r="B1059" t="s">
        <v>462</v>
      </c>
      <c r="C1059" t="str">
        <f>VLOOKUP(B1059,'Country List'!$I:$J,2,FALSE)</f>
        <v>Greece</v>
      </c>
      <c r="D1059" t="s">
        <v>1489</v>
      </c>
      <c r="E1059">
        <v>20</v>
      </c>
      <c r="F1059">
        <v>21</v>
      </c>
      <c r="G1059">
        <v>20</v>
      </c>
      <c r="H1059">
        <v>0</v>
      </c>
      <c r="I1059">
        <v>0</v>
      </c>
    </row>
    <row r="1060" spans="1:9" x14ac:dyDescent="0.25">
      <c r="A1060">
        <v>1058</v>
      </c>
      <c r="B1060" t="s">
        <v>158</v>
      </c>
      <c r="C1060" t="str">
        <f>VLOOKUP(B1060,'Country List'!$I:$J,2,FALSE)</f>
        <v>United States</v>
      </c>
      <c r="D1060" t="s">
        <v>1490</v>
      </c>
      <c r="E1060">
        <v>22</v>
      </c>
      <c r="F1060">
        <v>20</v>
      </c>
      <c r="G1060">
        <v>1</v>
      </c>
      <c r="H1060">
        <v>0</v>
      </c>
      <c r="I1060">
        <v>0</v>
      </c>
    </row>
    <row r="1061" spans="1:9" x14ac:dyDescent="0.25">
      <c r="A1061" t="s">
        <v>1491</v>
      </c>
      <c r="B1061" t="s">
        <v>393</v>
      </c>
      <c r="C1061" t="str">
        <f>VLOOKUP(B1061,'Country List'!$I:$J,2,FALSE)</f>
        <v>Australia</v>
      </c>
      <c r="D1061" t="s">
        <v>1492</v>
      </c>
      <c r="E1061">
        <v>25</v>
      </c>
      <c r="F1061">
        <v>20</v>
      </c>
      <c r="G1061">
        <v>2</v>
      </c>
      <c r="H1061">
        <v>0</v>
      </c>
      <c r="I1061">
        <v>0</v>
      </c>
    </row>
    <row r="1062" spans="1:9" x14ac:dyDescent="0.25">
      <c r="A1062" t="s">
        <v>1491</v>
      </c>
      <c r="B1062" t="s">
        <v>371</v>
      </c>
      <c r="C1062" t="str">
        <f>VLOOKUP(B1062,'Country List'!$I:$J,2,FALSE)</f>
        <v>Great Britain</v>
      </c>
      <c r="D1062" t="s">
        <v>1493</v>
      </c>
      <c r="E1062">
        <v>22</v>
      </c>
      <c r="F1062">
        <v>20</v>
      </c>
      <c r="G1062">
        <v>2</v>
      </c>
      <c r="H1062">
        <v>0</v>
      </c>
      <c r="I1062">
        <v>0</v>
      </c>
    </row>
    <row r="1063" spans="1:9" x14ac:dyDescent="0.25">
      <c r="A1063">
        <v>1061</v>
      </c>
      <c r="B1063" t="s">
        <v>457</v>
      </c>
      <c r="C1063" t="str">
        <f>VLOOKUP(B1063,'Country List'!$I:$J,2,FALSE)</f>
        <v>Sweden</v>
      </c>
      <c r="D1063" t="s">
        <v>1494</v>
      </c>
      <c r="E1063">
        <v>21</v>
      </c>
      <c r="F1063">
        <v>20</v>
      </c>
      <c r="G1063">
        <v>3</v>
      </c>
      <c r="H1063">
        <v>0</v>
      </c>
      <c r="I1063">
        <v>0</v>
      </c>
    </row>
    <row r="1064" spans="1:9" x14ac:dyDescent="0.25">
      <c r="A1064">
        <v>1062</v>
      </c>
      <c r="B1064" t="s">
        <v>444</v>
      </c>
      <c r="C1064" t="str">
        <f>VLOOKUP(B1064,'Country List'!$I:$J,2,FALSE)</f>
        <v>Italy</v>
      </c>
      <c r="D1064" t="s">
        <v>1495</v>
      </c>
      <c r="E1064">
        <v>18</v>
      </c>
      <c r="F1064">
        <v>20</v>
      </c>
      <c r="G1064">
        <v>4</v>
      </c>
      <c r="H1064">
        <v>0</v>
      </c>
      <c r="I1064">
        <v>0</v>
      </c>
    </row>
    <row r="1065" spans="1:9" x14ac:dyDescent="0.25">
      <c r="A1065">
        <v>1063</v>
      </c>
      <c r="B1065" t="s">
        <v>547</v>
      </c>
      <c r="C1065" t="str">
        <f>VLOOKUP(B1065,'Country List'!$I:$J,2,FALSE)</f>
        <v>Chile</v>
      </c>
      <c r="D1065" t="s">
        <v>1496</v>
      </c>
      <c r="E1065">
        <v>20</v>
      </c>
      <c r="F1065">
        <v>20</v>
      </c>
      <c r="G1065">
        <v>5</v>
      </c>
      <c r="H1065">
        <v>0</v>
      </c>
      <c r="I1065">
        <v>0</v>
      </c>
    </row>
    <row r="1066" spans="1:9" x14ac:dyDescent="0.25">
      <c r="A1066">
        <v>1064</v>
      </c>
      <c r="B1066" t="s">
        <v>158</v>
      </c>
      <c r="C1066" t="str">
        <f>VLOOKUP(B1066,'Country List'!$I:$J,2,FALSE)</f>
        <v>United States</v>
      </c>
      <c r="D1066" t="s">
        <v>1497</v>
      </c>
      <c r="E1066">
        <v>18</v>
      </c>
      <c r="F1066">
        <v>20</v>
      </c>
      <c r="G1066">
        <v>5</v>
      </c>
      <c r="H1066">
        <v>0</v>
      </c>
      <c r="I1066">
        <v>0</v>
      </c>
    </row>
    <row r="1067" spans="1:9" x14ac:dyDescent="0.25">
      <c r="A1067">
        <v>1065</v>
      </c>
      <c r="B1067" t="s">
        <v>459</v>
      </c>
      <c r="C1067" t="str">
        <f>VLOOKUP(B1067,'Country List'!$I:$J,2,FALSE)</f>
        <v>Indonesia</v>
      </c>
      <c r="D1067" t="s">
        <v>1498</v>
      </c>
      <c r="E1067">
        <v>28</v>
      </c>
      <c r="F1067">
        <v>20</v>
      </c>
      <c r="G1067">
        <v>5</v>
      </c>
      <c r="H1067">
        <v>0</v>
      </c>
      <c r="I1067">
        <v>0</v>
      </c>
    </row>
    <row r="1068" spans="1:9" x14ac:dyDescent="0.25">
      <c r="A1068">
        <v>1066</v>
      </c>
      <c r="B1068" t="s">
        <v>547</v>
      </c>
      <c r="C1068" t="str">
        <f>VLOOKUP(B1068,'Country List'!$I:$J,2,FALSE)</f>
        <v>Chile</v>
      </c>
      <c r="D1068" t="s">
        <v>1499</v>
      </c>
      <c r="E1068">
        <v>20</v>
      </c>
      <c r="F1068">
        <v>20</v>
      </c>
      <c r="G1068">
        <v>6</v>
      </c>
      <c r="H1068">
        <v>0</v>
      </c>
      <c r="I1068">
        <v>0</v>
      </c>
    </row>
    <row r="1069" spans="1:9" x14ac:dyDescent="0.25">
      <c r="A1069">
        <v>1067</v>
      </c>
      <c r="B1069" t="s">
        <v>378</v>
      </c>
      <c r="C1069" t="str">
        <f>VLOOKUP(B1069,'Country List'!$I:$J,2,FALSE)</f>
        <v>South Africa</v>
      </c>
      <c r="D1069" t="s">
        <v>1500</v>
      </c>
      <c r="E1069">
        <v>25</v>
      </c>
      <c r="F1069">
        <v>20</v>
      </c>
      <c r="G1069">
        <v>6</v>
      </c>
      <c r="H1069">
        <v>0</v>
      </c>
      <c r="I1069">
        <v>0</v>
      </c>
    </row>
    <row r="1070" spans="1:9" x14ac:dyDescent="0.25">
      <c r="A1070">
        <v>1068</v>
      </c>
      <c r="B1070" t="s">
        <v>425</v>
      </c>
      <c r="C1070" t="str">
        <f>VLOOKUP(B1070,'Country List'!$I:$J,2,FALSE)</f>
        <v>Japan</v>
      </c>
      <c r="D1070" t="s">
        <v>1501</v>
      </c>
      <c r="E1070">
        <v>21</v>
      </c>
      <c r="F1070">
        <v>20</v>
      </c>
      <c r="G1070">
        <v>6</v>
      </c>
      <c r="H1070">
        <v>0</v>
      </c>
      <c r="I1070">
        <v>0</v>
      </c>
    </row>
    <row r="1071" spans="1:9" x14ac:dyDescent="0.25">
      <c r="A1071">
        <v>1069</v>
      </c>
      <c r="B1071" t="s">
        <v>370</v>
      </c>
      <c r="C1071" t="str">
        <f>VLOOKUP(B1071,'Country List'!$I:$J,2,FALSE)</f>
        <v>Brazil</v>
      </c>
      <c r="D1071" t="s">
        <v>1502</v>
      </c>
      <c r="E1071">
        <v>20</v>
      </c>
      <c r="F1071">
        <v>20</v>
      </c>
      <c r="G1071">
        <v>7</v>
      </c>
      <c r="H1071">
        <v>0</v>
      </c>
      <c r="I1071">
        <v>0</v>
      </c>
    </row>
    <row r="1072" spans="1:9" x14ac:dyDescent="0.25">
      <c r="A1072">
        <v>1070</v>
      </c>
      <c r="B1072" t="s">
        <v>367</v>
      </c>
      <c r="C1072" t="str">
        <f>VLOOKUP(B1072,'Country List'!$I:$J,2,FALSE)</f>
        <v>Argentina</v>
      </c>
      <c r="D1072" t="s">
        <v>1503</v>
      </c>
      <c r="E1072">
        <v>21</v>
      </c>
      <c r="F1072">
        <v>20</v>
      </c>
      <c r="G1072">
        <v>7</v>
      </c>
      <c r="H1072">
        <v>0</v>
      </c>
      <c r="I1072">
        <v>0</v>
      </c>
    </row>
    <row r="1073" spans="1:9" x14ac:dyDescent="0.25">
      <c r="A1073">
        <v>1071</v>
      </c>
      <c r="B1073" t="s">
        <v>439</v>
      </c>
      <c r="C1073" t="str">
        <f>VLOOKUP(B1073,'Country List'!$I:$J,2,FALSE)</f>
        <v>Monaco</v>
      </c>
      <c r="D1073" t="s">
        <v>1504</v>
      </c>
      <c r="E1073">
        <v>23</v>
      </c>
      <c r="F1073">
        <v>20</v>
      </c>
      <c r="G1073">
        <v>8</v>
      </c>
      <c r="H1073">
        <v>0</v>
      </c>
      <c r="I1073">
        <v>0</v>
      </c>
    </row>
    <row r="1074" spans="1:9" x14ac:dyDescent="0.25">
      <c r="A1074">
        <v>1072</v>
      </c>
      <c r="B1074" t="s">
        <v>457</v>
      </c>
      <c r="C1074" t="str">
        <f>VLOOKUP(B1074,'Country List'!$I:$J,2,FALSE)</f>
        <v>Sweden</v>
      </c>
      <c r="D1074" t="s">
        <v>1505</v>
      </c>
      <c r="E1074">
        <v>22</v>
      </c>
      <c r="F1074">
        <v>20</v>
      </c>
      <c r="G1074">
        <v>8</v>
      </c>
      <c r="H1074">
        <v>0</v>
      </c>
      <c r="I1074">
        <v>0</v>
      </c>
    </row>
    <row r="1075" spans="1:9" x14ac:dyDescent="0.25">
      <c r="A1075">
        <v>1073</v>
      </c>
      <c r="B1075" t="s">
        <v>378</v>
      </c>
      <c r="C1075" t="str">
        <f>VLOOKUP(B1075,'Country List'!$I:$J,2,FALSE)</f>
        <v>South Africa</v>
      </c>
      <c r="D1075" t="s">
        <v>1506</v>
      </c>
      <c r="E1075">
        <v>28</v>
      </c>
      <c r="F1075">
        <v>20</v>
      </c>
      <c r="G1075">
        <v>8</v>
      </c>
      <c r="H1075">
        <v>0</v>
      </c>
      <c r="I1075">
        <v>0</v>
      </c>
    </row>
    <row r="1076" spans="1:9" x14ac:dyDescent="0.25">
      <c r="A1076">
        <v>1074</v>
      </c>
      <c r="B1076" t="s">
        <v>387</v>
      </c>
      <c r="C1076" t="str">
        <f>VLOOKUP(B1076,'Country List'!$I:$J,2,FALSE)</f>
        <v>Austria</v>
      </c>
      <c r="D1076" t="s">
        <v>1507</v>
      </c>
      <c r="E1076">
        <v>24</v>
      </c>
      <c r="F1076">
        <v>20</v>
      </c>
      <c r="G1076">
        <v>8</v>
      </c>
      <c r="H1076">
        <v>0</v>
      </c>
      <c r="I1076">
        <v>0</v>
      </c>
    </row>
    <row r="1077" spans="1:9" x14ac:dyDescent="0.25">
      <c r="A1077">
        <v>1075</v>
      </c>
      <c r="B1077" t="s">
        <v>444</v>
      </c>
      <c r="C1077" t="str">
        <f>VLOOKUP(B1077,'Country List'!$I:$J,2,FALSE)</f>
        <v>Italy</v>
      </c>
      <c r="D1077" t="s">
        <v>1508</v>
      </c>
      <c r="E1077">
        <v>26</v>
      </c>
      <c r="F1077">
        <v>20</v>
      </c>
      <c r="G1077">
        <v>9</v>
      </c>
      <c r="H1077">
        <v>0</v>
      </c>
      <c r="I1077">
        <v>0</v>
      </c>
    </row>
    <row r="1078" spans="1:9" x14ac:dyDescent="0.25">
      <c r="A1078">
        <v>1076</v>
      </c>
      <c r="B1078" t="s">
        <v>444</v>
      </c>
      <c r="C1078" t="str">
        <f>VLOOKUP(B1078,'Country List'!$I:$J,2,FALSE)</f>
        <v>Italy</v>
      </c>
      <c r="D1078" t="s">
        <v>1509</v>
      </c>
      <c r="F1078">
        <v>20</v>
      </c>
      <c r="G1078">
        <v>11</v>
      </c>
      <c r="H1078">
        <v>0</v>
      </c>
      <c r="I1078">
        <v>0</v>
      </c>
    </row>
    <row r="1079" spans="1:9" x14ac:dyDescent="0.25">
      <c r="A1079">
        <v>1077</v>
      </c>
      <c r="B1079" t="s">
        <v>393</v>
      </c>
      <c r="C1079" t="str">
        <f>VLOOKUP(B1079,'Country List'!$I:$J,2,FALSE)</f>
        <v>Australia</v>
      </c>
      <c r="D1079" t="s">
        <v>1510</v>
      </c>
      <c r="E1079">
        <v>20</v>
      </c>
      <c r="F1079">
        <v>20</v>
      </c>
      <c r="G1079">
        <v>11</v>
      </c>
      <c r="H1079">
        <v>0</v>
      </c>
      <c r="I1079">
        <v>0</v>
      </c>
    </row>
    <row r="1080" spans="1:9" x14ac:dyDescent="0.25">
      <c r="A1080">
        <v>1078</v>
      </c>
      <c r="B1080" t="s">
        <v>366</v>
      </c>
      <c r="C1080" t="str">
        <f>VLOOKUP(B1080,'Country List'!$I:$J,2,FALSE)</f>
        <v>France</v>
      </c>
      <c r="D1080" t="s">
        <v>1511</v>
      </c>
      <c r="E1080">
        <v>21</v>
      </c>
      <c r="F1080">
        <v>20</v>
      </c>
      <c r="G1080">
        <v>12</v>
      </c>
      <c r="H1080">
        <v>4</v>
      </c>
      <c r="I1080">
        <v>0</v>
      </c>
    </row>
    <row r="1081" spans="1:9" x14ac:dyDescent="0.25">
      <c r="A1081" t="s">
        <v>1512</v>
      </c>
      <c r="B1081" t="s">
        <v>376</v>
      </c>
      <c r="C1081" t="str">
        <f>VLOOKUP(B1081,'Country List'!$I:$J,2,FALSE)</f>
        <v>Croatia</v>
      </c>
      <c r="D1081" t="s">
        <v>1513</v>
      </c>
      <c r="E1081">
        <v>22</v>
      </c>
      <c r="F1081">
        <v>20</v>
      </c>
      <c r="G1081">
        <v>13</v>
      </c>
      <c r="H1081">
        <v>0</v>
      </c>
      <c r="I1081">
        <v>0</v>
      </c>
    </row>
    <row r="1082" spans="1:9" x14ac:dyDescent="0.25">
      <c r="A1082" t="s">
        <v>1512</v>
      </c>
      <c r="B1082" t="s">
        <v>547</v>
      </c>
      <c r="C1082" t="str">
        <f>VLOOKUP(B1082,'Country List'!$I:$J,2,FALSE)</f>
        <v>Chile</v>
      </c>
      <c r="D1082" t="s">
        <v>1514</v>
      </c>
      <c r="E1082">
        <v>25</v>
      </c>
      <c r="F1082">
        <v>20</v>
      </c>
      <c r="G1082">
        <v>13</v>
      </c>
      <c r="H1082">
        <v>0</v>
      </c>
      <c r="I1082">
        <v>0</v>
      </c>
    </row>
    <row r="1083" spans="1:9" x14ac:dyDescent="0.25">
      <c r="A1083" t="s">
        <v>1512</v>
      </c>
      <c r="B1083" t="s">
        <v>158</v>
      </c>
      <c r="C1083" t="str">
        <f>VLOOKUP(B1083,'Country List'!$I:$J,2,FALSE)</f>
        <v>United States</v>
      </c>
      <c r="D1083" t="s">
        <v>1515</v>
      </c>
      <c r="E1083">
        <v>22</v>
      </c>
      <c r="F1083">
        <v>20</v>
      </c>
      <c r="G1083">
        <v>13</v>
      </c>
      <c r="H1083">
        <v>0</v>
      </c>
      <c r="I1083">
        <v>0</v>
      </c>
    </row>
    <row r="1084" spans="1:9" x14ac:dyDescent="0.25">
      <c r="A1084">
        <v>1082</v>
      </c>
      <c r="B1084" t="s">
        <v>387</v>
      </c>
      <c r="C1084" t="str">
        <f>VLOOKUP(B1084,'Country List'!$I:$J,2,FALSE)</f>
        <v>Austria</v>
      </c>
      <c r="D1084" t="s">
        <v>1516</v>
      </c>
      <c r="E1084">
        <v>29</v>
      </c>
      <c r="F1084">
        <v>20</v>
      </c>
      <c r="G1084">
        <v>14</v>
      </c>
      <c r="H1084">
        <v>0</v>
      </c>
      <c r="I1084">
        <v>0</v>
      </c>
    </row>
    <row r="1085" spans="1:9" x14ac:dyDescent="0.25">
      <c r="A1085">
        <v>1083</v>
      </c>
      <c r="B1085" t="s">
        <v>511</v>
      </c>
      <c r="C1085" t="str">
        <f>VLOOKUP(B1085,'Country List'!$I:$J,2,FALSE)</f>
        <v>China</v>
      </c>
      <c r="D1085" t="s">
        <v>1517</v>
      </c>
      <c r="E1085">
        <v>20</v>
      </c>
      <c r="F1085">
        <v>20</v>
      </c>
      <c r="G1085">
        <v>15</v>
      </c>
      <c r="H1085">
        <v>0</v>
      </c>
      <c r="I1085">
        <v>0</v>
      </c>
    </row>
    <row r="1086" spans="1:9" x14ac:dyDescent="0.25">
      <c r="A1086">
        <v>1084</v>
      </c>
      <c r="B1086" t="s">
        <v>444</v>
      </c>
      <c r="C1086" t="str">
        <f>VLOOKUP(B1086,'Country List'!$I:$J,2,FALSE)</f>
        <v>Italy</v>
      </c>
      <c r="D1086" t="s">
        <v>1518</v>
      </c>
      <c r="E1086">
        <v>18</v>
      </c>
      <c r="F1086">
        <v>20</v>
      </c>
      <c r="G1086">
        <v>15</v>
      </c>
      <c r="H1086">
        <v>0</v>
      </c>
      <c r="I1086">
        <v>0</v>
      </c>
    </row>
    <row r="1087" spans="1:9" x14ac:dyDescent="0.25">
      <c r="A1087">
        <v>1085</v>
      </c>
      <c r="B1087" t="s">
        <v>385</v>
      </c>
      <c r="C1087" t="str">
        <f>VLOOKUP(B1087,'Country List'!$I:$J,2,FALSE)</f>
        <v>Romania</v>
      </c>
      <c r="D1087" t="s">
        <v>1519</v>
      </c>
      <c r="E1087">
        <v>29</v>
      </c>
      <c r="F1087">
        <v>20</v>
      </c>
      <c r="G1087">
        <v>16</v>
      </c>
      <c r="H1087">
        <v>0</v>
      </c>
      <c r="I1087">
        <v>0</v>
      </c>
    </row>
    <row r="1088" spans="1:9" x14ac:dyDescent="0.25">
      <c r="A1088">
        <v>1086</v>
      </c>
      <c r="B1088" t="s">
        <v>511</v>
      </c>
      <c r="C1088" t="str">
        <f>VLOOKUP(B1088,'Country List'!$I:$J,2,FALSE)</f>
        <v>China</v>
      </c>
      <c r="D1088" t="s">
        <v>1520</v>
      </c>
      <c r="E1088">
        <v>18</v>
      </c>
      <c r="F1088">
        <v>20</v>
      </c>
      <c r="G1088">
        <v>16</v>
      </c>
      <c r="H1088">
        <v>0</v>
      </c>
      <c r="I1088">
        <v>0</v>
      </c>
    </row>
    <row r="1089" spans="1:9" x14ac:dyDescent="0.25">
      <c r="A1089">
        <v>1087</v>
      </c>
      <c r="B1089" t="s">
        <v>452</v>
      </c>
      <c r="C1089" t="str">
        <f>VLOOKUP(B1089,'Country List'!$I:$J,2,FALSE)</f>
        <v>Russia</v>
      </c>
      <c r="D1089" t="s">
        <v>1521</v>
      </c>
      <c r="E1089">
        <v>25</v>
      </c>
      <c r="F1089">
        <v>20</v>
      </c>
      <c r="G1089">
        <v>17</v>
      </c>
      <c r="H1089">
        <v>0</v>
      </c>
      <c r="I1089">
        <v>0</v>
      </c>
    </row>
    <row r="1090" spans="1:9" x14ac:dyDescent="0.25">
      <c r="A1090">
        <v>1088</v>
      </c>
      <c r="B1090" t="s">
        <v>462</v>
      </c>
      <c r="C1090" t="str">
        <f>VLOOKUP(B1090,'Country List'!$I:$J,2,FALSE)</f>
        <v>Greece</v>
      </c>
      <c r="D1090" t="s">
        <v>1522</v>
      </c>
      <c r="E1090">
        <v>19</v>
      </c>
      <c r="F1090">
        <v>20</v>
      </c>
      <c r="G1090">
        <v>21</v>
      </c>
      <c r="H1090">
        <v>0</v>
      </c>
      <c r="I1090">
        <v>0</v>
      </c>
    </row>
    <row r="1091" spans="1:9" x14ac:dyDescent="0.25">
      <c r="A1091">
        <v>1089</v>
      </c>
      <c r="B1091" t="s">
        <v>366</v>
      </c>
      <c r="C1091" t="str">
        <f>VLOOKUP(B1091,'Country List'!$I:$J,2,FALSE)</f>
        <v>France</v>
      </c>
      <c r="D1091" t="s">
        <v>1523</v>
      </c>
      <c r="E1091">
        <v>23</v>
      </c>
      <c r="F1091">
        <v>20</v>
      </c>
      <c r="G1091">
        <v>23</v>
      </c>
      <c r="H1091">
        <v>0</v>
      </c>
      <c r="I1091">
        <v>0</v>
      </c>
    </row>
    <row r="1092" spans="1:9" x14ac:dyDescent="0.25">
      <c r="A1092">
        <v>1090</v>
      </c>
      <c r="B1092" t="s">
        <v>366</v>
      </c>
      <c r="C1092" t="str">
        <f>VLOOKUP(B1092,'Country List'!$I:$J,2,FALSE)</f>
        <v>France</v>
      </c>
      <c r="D1092" t="s">
        <v>1524</v>
      </c>
      <c r="E1092">
        <v>24</v>
      </c>
      <c r="F1092">
        <v>19</v>
      </c>
      <c r="G1092">
        <v>4</v>
      </c>
      <c r="H1092">
        <v>0</v>
      </c>
      <c r="I1092">
        <v>0</v>
      </c>
    </row>
    <row r="1093" spans="1:9" x14ac:dyDescent="0.25">
      <c r="A1093">
        <v>1091</v>
      </c>
      <c r="B1093" t="s">
        <v>158</v>
      </c>
      <c r="C1093" t="str">
        <f>VLOOKUP(B1093,'Country List'!$I:$J,2,FALSE)</f>
        <v>United States</v>
      </c>
      <c r="D1093" t="s">
        <v>1525</v>
      </c>
      <c r="E1093">
        <v>21</v>
      </c>
      <c r="F1093">
        <v>19</v>
      </c>
      <c r="G1093">
        <v>5</v>
      </c>
      <c r="H1093">
        <v>0</v>
      </c>
      <c r="I1093">
        <v>0</v>
      </c>
    </row>
    <row r="1094" spans="1:9" x14ac:dyDescent="0.25">
      <c r="A1094">
        <v>1092</v>
      </c>
      <c r="B1094" t="s">
        <v>444</v>
      </c>
      <c r="C1094" t="str">
        <f>VLOOKUP(B1094,'Country List'!$I:$J,2,FALSE)</f>
        <v>Italy</v>
      </c>
      <c r="D1094" t="s">
        <v>1526</v>
      </c>
      <c r="E1094">
        <v>20</v>
      </c>
      <c r="F1094">
        <v>19</v>
      </c>
      <c r="G1094">
        <v>5</v>
      </c>
      <c r="H1094">
        <v>0</v>
      </c>
      <c r="I1094">
        <v>0</v>
      </c>
    </row>
    <row r="1095" spans="1:9" x14ac:dyDescent="0.25">
      <c r="A1095">
        <v>1093</v>
      </c>
      <c r="B1095" t="s">
        <v>519</v>
      </c>
      <c r="C1095" t="str">
        <f>VLOOKUP(B1095,'Country List'!$I:$J,2,FALSE)</f>
        <v>Switzerland</v>
      </c>
      <c r="D1095" t="s">
        <v>1527</v>
      </c>
      <c r="E1095">
        <v>22</v>
      </c>
      <c r="F1095">
        <v>19</v>
      </c>
      <c r="G1095">
        <v>5</v>
      </c>
      <c r="H1095">
        <v>0</v>
      </c>
      <c r="I1095">
        <v>0</v>
      </c>
    </row>
    <row r="1096" spans="1:9" x14ac:dyDescent="0.25">
      <c r="A1096">
        <v>1094</v>
      </c>
      <c r="B1096" t="s">
        <v>371</v>
      </c>
      <c r="C1096" t="str">
        <f>VLOOKUP(B1096,'Country List'!$I:$J,2,FALSE)</f>
        <v>Great Britain</v>
      </c>
      <c r="D1096" t="s">
        <v>1528</v>
      </c>
      <c r="E1096">
        <v>19</v>
      </c>
      <c r="F1096">
        <v>19</v>
      </c>
      <c r="G1096">
        <v>5</v>
      </c>
      <c r="H1096">
        <v>0</v>
      </c>
      <c r="I1096">
        <v>0</v>
      </c>
    </row>
    <row r="1097" spans="1:9" x14ac:dyDescent="0.25">
      <c r="A1097">
        <v>1095</v>
      </c>
      <c r="B1097" t="s">
        <v>382</v>
      </c>
      <c r="C1097" t="str">
        <f>VLOOKUP(B1097,'Country List'!$I:$J,2,FALSE)</f>
        <v>Spain</v>
      </c>
      <c r="D1097" t="s">
        <v>1529</v>
      </c>
      <c r="E1097">
        <v>18</v>
      </c>
      <c r="F1097">
        <v>19</v>
      </c>
      <c r="G1097">
        <v>8</v>
      </c>
      <c r="H1097">
        <v>0</v>
      </c>
      <c r="I1097">
        <v>0</v>
      </c>
    </row>
    <row r="1098" spans="1:9" x14ac:dyDescent="0.25">
      <c r="A1098">
        <v>1096</v>
      </c>
      <c r="B1098" t="s">
        <v>371</v>
      </c>
      <c r="C1098" t="str">
        <f>VLOOKUP(B1098,'Country List'!$I:$J,2,FALSE)</f>
        <v>Great Britain</v>
      </c>
      <c r="D1098" t="s">
        <v>1530</v>
      </c>
      <c r="E1098">
        <v>20</v>
      </c>
      <c r="F1098">
        <v>19</v>
      </c>
      <c r="G1098">
        <v>8</v>
      </c>
      <c r="H1098">
        <v>0</v>
      </c>
      <c r="I1098">
        <v>0</v>
      </c>
    </row>
    <row r="1099" spans="1:9" x14ac:dyDescent="0.25">
      <c r="A1099">
        <v>1097</v>
      </c>
      <c r="B1099" t="s">
        <v>366</v>
      </c>
      <c r="C1099" t="str">
        <f>VLOOKUP(B1099,'Country List'!$I:$J,2,FALSE)</f>
        <v>France</v>
      </c>
      <c r="D1099" t="s">
        <v>1531</v>
      </c>
      <c r="E1099">
        <v>19</v>
      </c>
      <c r="F1099">
        <v>19</v>
      </c>
      <c r="G1099">
        <v>9</v>
      </c>
      <c r="H1099">
        <v>0</v>
      </c>
      <c r="I1099">
        <v>0</v>
      </c>
    </row>
    <row r="1100" spans="1:9" x14ac:dyDescent="0.25">
      <c r="A1100">
        <v>1098</v>
      </c>
      <c r="B1100" t="s">
        <v>444</v>
      </c>
      <c r="C1100" t="str">
        <f>VLOOKUP(B1100,'Country List'!$I:$J,2,FALSE)</f>
        <v>Italy</v>
      </c>
      <c r="D1100" t="s">
        <v>1532</v>
      </c>
      <c r="E1100">
        <v>23</v>
      </c>
      <c r="F1100">
        <v>19</v>
      </c>
      <c r="G1100">
        <v>10</v>
      </c>
      <c r="H1100">
        <v>0</v>
      </c>
      <c r="I1100">
        <v>0</v>
      </c>
    </row>
    <row r="1101" spans="1:9" x14ac:dyDescent="0.25">
      <c r="A1101">
        <v>1099</v>
      </c>
      <c r="B1101" t="s">
        <v>158</v>
      </c>
      <c r="C1101" t="str">
        <f>VLOOKUP(B1101,'Country List'!$I:$J,2,FALSE)</f>
        <v>United States</v>
      </c>
      <c r="D1101" t="s">
        <v>1533</v>
      </c>
      <c r="E1101">
        <v>23</v>
      </c>
      <c r="F1101">
        <v>19</v>
      </c>
      <c r="G1101">
        <v>10</v>
      </c>
      <c r="H1101">
        <v>0</v>
      </c>
      <c r="I1101">
        <v>0</v>
      </c>
    </row>
    <row r="1102" spans="1:9" x14ac:dyDescent="0.25">
      <c r="A1102">
        <v>1100</v>
      </c>
      <c r="B1102" t="s">
        <v>470</v>
      </c>
      <c r="C1102" t="str">
        <f>VLOOKUP(B1102,'Country List'!$I:$J,2,FALSE)</f>
        <v>Czech Republic</v>
      </c>
      <c r="D1102" t="s">
        <v>1534</v>
      </c>
      <c r="E1102">
        <v>25</v>
      </c>
      <c r="F1102">
        <v>19</v>
      </c>
      <c r="G1102">
        <v>10</v>
      </c>
      <c r="H1102">
        <v>0</v>
      </c>
      <c r="I1102">
        <v>0</v>
      </c>
    </row>
    <row r="1103" spans="1:9" x14ac:dyDescent="0.25">
      <c r="A1103">
        <v>1101</v>
      </c>
      <c r="B1103" t="s">
        <v>511</v>
      </c>
      <c r="C1103" t="str">
        <f>VLOOKUP(B1103,'Country List'!$I:$J,2,FALSE)</f>
        <v>China</v>
      </c>
      <c r="D1103" t="s">
        <v>1535</v>
      </c>
      <c r="E1103">
        <v>22</v>
      </c>
      <c r="F1103">
        <v>19</v>
      </c>
      <c r="G1103">
        <v>11</v>
      </c>
      <c r="H1103">
        <v>0</v>
      </c>
      <c r="I1103">
        <v>0</v>
      </c>
    </row>
    <row r="1104" spans="1:9" x14ac:dyDescent="0.25">
      <c r="A1104">
        <v>1102</v>
      </c>
      <c r="B1104" t="s">
        <v>366</v>
      </c>
      <c r="C1104" t="str">
        <f>VLOOKUP(B1104,'Country List'!$I:$J,2,FALSE)</f>
        <v>France</v>
      </c>
      <c r="D1104" t="s">
        <v>1536</v>
      </c>
      <c r="E1104">
        <v>24</v>
      </c>
      <c r="F1104">
        <v>19</v>
      </c>
      <c r="G1104">
        <v>11</v>
      </c>
      <c r="H1104">
        <v>4</v>
      </c>
      <c r="I1104">
        <v>0</v>
      </c>
    </row>
    <row r="1105" spans="1:9" x14ac:dyDescent="0.25">
      <c r="A1105" t="s">
        <v>1537</v>
      </c>
      <c r="B1105" t="s">
        <v>786</v>
      </c>
      <c r="C1105" t="str">
        <f>VLOOKUP(B1105,'Country List'!$I:$J,2,FALSE)</f>
        <v>Turkey</v>
      </c>
      <c r="D1105" t="s">
        <v>1538</v>
      </c>
      <c r="E1105">
        <v>21</v>
      </c>
      <c r="F1105">
        <v>19</v>
      </c>
      <c r="G1105">
        <v>13</v>
      </c>
      <c r="H1105">
        <v>0</v>
      </c>
      <c r="I1105">
        <v>0</v>
      </c>
    </row>
    <row r="1106" spans="1:9" x14ac:dyDescent="0.25">
      <c r="A1106" t="s">
        <v>1537</v>
      </c>
      <c r="B1106" t="s">
        <v>450</v>
      </c>
      <c r="C1106" t="str">
        <f>VLOOKUP(B1106,'Country List'!$I:$J,2,FALSE)</f>
        <v>Belarus</v>
      </c>
      <c r="D1106" t="s">
        <v>1539</v>
      </c>
      <c r="E1106">
        <v>19</v>
      </c>
      <c r="F1106">
        <v>19</v>
      </c>
      <c r="G1106">
        <v>13</v>
      </c>
      <c r="H1106">
        <v>0</v>
      </c>
      <c r="I1106">
        <v>0</v>
      </c>
    </row>
    <row r="1107" spans="1:9" x14ac:dyDescent="0.25">
      <c r="A1107">
        <v>1105</v>
      </c>
      <c r="B1107" t="s">
        <v>366</v>
      </c>
      <c r="C1107" t="str">
        <f>VLOOKUP(B1107,'Country List'!$I:$J,2,FALSE)</f>
        <v>France</v>
      </c>
      <c r="D1107" t="s">
        <v>1540</v>
      </c>
      <c r="E1107">
        <v>23</v>
      </c>
      <c r="F1107">
        <v>19</v>
      </c>
      <c r="G1107">
        <v>14</v>
      </c>
      <c r="H1107">
        <v>0</v>
      </c>
      <c r="I1107">
        <v>0</v>
      </c>
    </row>
    <row r="1108" spans="1:9" x14ac:dyDescent="0.25">
      <c r="A1108">
        <v>1106</v>
      </c>
      <c r="B1108" t="s">
        <v>382</v>
      </c>
      <c r="C1108" t="str">
        <f>VLOOKUP(B1108,'Country List'!$I:$J,2,FALSE)</f>
        <v>Spain</v>
      </c>
      <c r="D1108" t="s">
        <v>1541</v>
      </c>
      <c r="E1108">
        <v>20</v>
      </c>
      <c r="F1108">
        <v>19</v>
      </c>
      <c r="G1108">
        <v>15</v>
      </c>
      <c r="H1108">
        <v>0</v>
      </c>
      <c r="I1108">
        <v>0</v>
      </c>
    </row>
    <row r="1109" spans="1:9" x14ac:dyDescent="0.25">
      <c r="A1109">
        <v>1107</v>
      </c>
      <c r="B1109" t="s">
        <v>457</v>
      </c>
      <c r="C1109" t="str">
        <f>VLOOKUP(B1109,'Country List'!$I:$J,2,FALSE)</f>
        <v>Sweden</v>
      </c>
      <c r="D1109" t="s">
        <v>1542</v>
      </c>
      <c r="E1109">
        <v>19</v>
      </c>
      <c r="F1109">
        <v>19</v>
      </c>
      <c r="G1109">
        <v>15</v>
      </c>
      <c r="H1109">
        <v>0</v>
      </c>
      <c r="I1109">
        <v>0</v>
      </c>
    </row>
    <row r="1110" spans="1:9" x14ac:dyDescent="0.25">
      <c r="A1110">
        <v>1108</v>
      </c>
      <c r="B1110" t="s">
        <v>158</v>
      </c>
      <c r="C1110" t="str">
        <f>VLOOKUP(B1110,'Country List'!$I:$J,2,FALSE)</f>
        <v>United States</v>
      </c>
      <c r="D1110" t="s">
        <v>1543</v>
      </c>
      <c r="E1110">
        <v>26</v>
      </c>
      <c r="F1110">
        <v>19</v>
      </c>
      <c r="G1110">
        <v>17</v>
      </c>
      <c r="H1110">
        <v>0</v>
      </c>
      <c r="I1110">
        <v>0</v>
      </c>
    </row>
    <row r="1111" spans="1:9" x14ac:dyDescent="0.25">
      <c r="A1111">
        <v>1109</v>
      </c>
      <c r="B1111" t="s">
        <v>452</v>
      </c>
      <c r="C1111" t="str">
        <f>VLOOKUP(B1111,'Country List'!$I:$J,2,FALSE)</f>
        <v>Russia</v>
      </c>
      <c r="D1111" t="s">
        <v>1544</v>
      </c>
      <c r="E1111">
        <v>21</v>
      </c>
      <c r="F1111">
        <v>19</v>
      </c>
      <c r="G1111">
        <v>19</v>
      </c>
      <c r="H1111">
        <v>0</v>
      </c>
      <c r="I1111">
        <v>0</v>
      </c>
    </row>
    <row r="1112" spans="1:9" x14ac:dyDescent="0.25">
      <c r="A1112" t="s">
        <v>1545</v>
      </c>
      <c r="B1112" t="s">
        <v>408</v>
      </c>
      <c r="C1112" t="str">
        <f>VLOOKUP(B1112,'Country List'!$I:$J,2,FALSE)</f>
        <v>Canada</v>
      </c>
      <c r="D1112" t="s">
        <v>1546</v>
      </c>
      <c r="F1112">
        <v>18</v>
      </c>
      <c r="G1112">
        <v>1</v>
      </c>
      <c r="H1112">
        <v>0</v>
      </c>
      <c r="I1112">
        <v>0</v>
      </c>
    </row>
    <row r="1113" spans="1:9" x14ac:dyDescent="0.25">
      <c r="A1113" t="s">
        <v>1545</v>
      </c>
      <c r="B1113" t="s">
        <v>393</v>
      </c>
      <c r="C1113" t="str">
        <f>VLOOKUP(B1113,'Country List'!$I:$J,2,FALSE)</f>
        <v>Australia</v>
      </c>
      <c r="D1113" t="s">
        <v>1547</v>
      </c>
      <c r="E1113">
        <v>26</v>
      </c>
      <c r="F1113">
        <v>18</v>
      </c>
      <c r="G1113">
        <v>1</v>
      </c>
      <c r="H1113">
        <v>0</v>
      </c>
      <c r="I1113">
        <v>0</v>
      </c>
    </row>
    <row r="1114" spans="1:9" x14ac:dyDescent="0.25">
      <c r="A1114">
        <v>1112</v>
      </c>
      <c r="B1114" t="s">
        <v>158</v>
      </c>
      <c r="C1114" t="str">
        <f>VLOOKUP(B1114,'Country List'!$I:$J,2,FALSE)</f>
        <v>United States</v>
      </c>
      <c r="D1114" t="s">
        <v>1548</v>
      </c>
      <c r="E1114">
        <v>21</v>
      </c>
      <c r="F1114">
        <v>18</v>
      </c>
      <c r="G1114">
        <v>3</v>
      </c>
      <c r="H1114">
        <v>0</v>
      </c>
      <c r="I1114">
        <v>0</v>
      </c>
    </row>
    <row r="1115" spans="1:9" x14ac:dyDescent="0.25">
      <c r="A1115">
        <v>1113</v>
      </c>
      <c r="B1115" t="s">
        <v>366</v>
      </c>
      <c r="C1115" t="str">
        <f>VLOOKUP(B1115,'Country List'!$I:$J,2,FALSE)</f>
        <v>France</v>
      </c>
      <c r="D1115" t="s">
        <v>1549</v>
      </c>
      <c r="E1115">
        <v>27</v>
      </c>
      <c r="F1115">
        <v>18</v>
      </c>
      <c r="G1115">
        <v>3</v>
      </c>
      <c r="H1115">
        <v>0</v>
      </c>
      <c r="I1115">
        <v>0</v>
      </c>
    </row>
    <row r="1116" spans="1:9" x14ac:dyDescent="0.25">
      <c r="A1116">
        <v>1114</v>
      </c>
      <c r="B1116" t="s">
        <v>382</v>
      </c>
      <c r="C1116" t="str">
        <f>VLOOKUP(B1116,'Country List'!$I:$J,2,FALSE)</f>
        <v>Spain</v>
      </c>
      <c r="D1116" t="s">
        <v>1550</v>
      </c>
      <c r="E1116">
        <v>31</v>
      </c>
      <c r="F1116">
        <v>18</v>
      </c>
      <c r="G1116">
        <v>4</v>
      </c>
      <c r="H1116">
        <v>0</v>
      </c>
      <c r="I1116">
        <v>0</v>
      </c>
    </row>
    <row r="1117" spans="1:9" x14ac:dyDescent="0.25">
      <c r="A1117">
        <v>1115</v>
      </c>
      <c r="B1117" t="s">
        <v>397</v>
      </c>
      <c r="C1117" t="str">
        <f>VLOOKUP(B1117,'Country List'!$I:$J,2,FALSE)</f>
        <v>Belgium</v>
      </c>
      <c r="D1117" t="s">
        <v>1551</v>
      </c>
      <c r="E1117">
        <v>25</v>
      </c>
      <c r="F1117">
        <v>18</v>
      </c>
      <c r="G1117">
        <v>4</v>
      </c>
      <c r="H1117">
        <v>0</v>
      </c>
      <c r="I1117">
        <v>0</v>
      </c>
    </row>
    <row r="1118" spans="1:9" x14ac:dyDescent="0.25">
      <c r="A1118" t="s">
        <v>1552</v>
      </c>
      <c r="B1118" t="s">
        <v>408</v>
      </c>
      <c r="C1118" t="str">
        <f>VLOOKUP(B1118,'Country List'!$I:$J,2,FALSE)</f>
        <v>Canada</v>
      </c>
      <c r="D1118" t="s">
        <v>1553</v>
      </c>
      <c r="E1118">
        <v>21</v>
      </c>
      <c r="F1118">
        <v>18</v>
      </c>
      <c r="G1118">
        <v>5</v>
      </c>
      <c r="H1118">
        <v>0</v>
      </c>
      <c r="I1118">
        <v>0</v>
      </c>
    </row>
    <row r="1119" spans="1:9" x14ac:dyDescent="0.25">
      <c r="A1119" t="s">
        <v>1552</v>
      </c>
      <c r="B1119" t="s">
        <v>378</v>
      </c>
      <c r="C1119" t="str">
        <f>VLOOKUP(B1119,'Country List'!$I:$J,2,FALSE)</f>
        <v>South Africa</v>
      </c>
      <c r="D1119" t="s">
        <v>1554</v>
      </c>
      <c r="E1119">
        <v>23</v>
      </c>
      <c r="F1119">
        <v>18</v>
      </c>
      <c r="G1119">
        <v>5</v>
      </c>
      <c r="H1119">
        <v>0</v>
      </c>
      <c r="I1119">
        <v>0</v>
      </c>
    </row>
    <row r="1120" spans="1:9" x14ac:dyDescent="0.25">
      <c r="A1120">
        <v>1118</v>
      </c>
      <c r="B1120" t="s">
        <v>470</v>
      </c>
      <c r="C1120" t="str">
        <f>VLOOKUP(B1120,'Country List'!$I:$J,2,FALSE)</f>
        <v>Czech Republic</v>
      </c>
      <c r="D1120" t="s">
        <v>1555</v>
      </c>
      <c r="E1120">
        <v>26</v>
      </c>
      <c r="F1120">
        <v>18</v>
      </c>
      <c r="G1120">
        <v>5</v>
      </c>
      <c r="H1120">
        <v>0</v>
      </c>
      <c r="I1120">
        <v>0</v>
      </c>
    </row>
    <row r="1121" spans="1:9" x14ac:dyDescent="0.25">
      <c r="A1121">
        <v>1119</v>
      </c>
      <c r="B1121" t="s">
        <v>370</v>
      </c>
      <c r="C1121" t="str">
        <f>VLOOKUP(B1121,'Country List'!$I:$J,2,FALSE)</f>
        <v>Brazil</v>
      </c>
      <c r="D1121" t="s">
        <v>1556</v>
      </c>
      <c r="E1121">
        <v>29</v>
      </c>
      <c r="F1121">
        <v>18</v>
      </c>
      <c r="G1121">
        <v>5</v>
      </c>
      <c r="H1121">
        <v>0</v>
      </c>
      <c r="I1121">
        <v>0</v>
      </c>
    </row>
    <row r="1122" spans="1:9" x14ac:dyDescent="0.25">
      <c r="A1122">
        <v>1120</v>
      </c>
      <c r="B1122" t="s">
        <v>450</v>
      </c>
      <c r="C1122" t="str">
        <f>VLOOKUP(B1122,'Country List'!$I:$J,2,FALSE)</f>
        <v>Belarus</v>
      </c>
      <c r="D1122" t="s">
        <v>1557</v>
      </c>
      <c r="E1122">
        <v>27</v>
      </c>
      <c r="F1122">
        <v>18</v>
      </c>
      <c r="G1122">
        <v>5</v>
      </c>
      <c r="H1122">
        <v>0</v>
      </c>
      <c r="I1122">
        <v>0</v>
      </c>
    </row>
    <row r="1123" spans="1:9" x14ac:dyDescent="0.25">
      <c r="A1123">
        <v>1121</v>
      </c>
      <c r="B1123" t="s">
        <v>487</v>
      </c>
      <c r="C1123" t="str">
        <f>VLOOKUP(B1123,'Country List'!$I:$J,2,FALSE)</f>
        <v>South Korea</v>
      </c>
      <c r="D1123" t="s">
        <v>1558</v>
      </c>
      <c r="E1123">
        <v>21</v>
      </c>
      <c r="F1123">
        <v>18</v>
      </c>
      <c r="G1123">
        <v>6</v>
      </c>
      <c r="H1123">
        <v>0</v>
      </c>
      <c r="I1123">
        <v>0</v>
      </c>
    </row>
    <row r="1124" spans="1:9" x14ac:dyDescent="0.25">
      <c r="A1124">
        <v>1122</v>
      </c>
      <c r="B1124" t="s">
        <v>487</v>
      </c>
      <c r="C1124" t="str">
        <f>VLOOKUP(B1124,'Country List'!$I:$J,2,FALSE)</f>
        <v>South Korea</v>
      </c>
      <c r="D1124" t="s">
        <v>1559</v>
      </c>
      <c r="E1124">
        <v>22</v>
      </c>
      <c r="F1124">
        <v>18</v>
      </c>
      <c r="G1124">
        <v>6</v>
      </c>
      <c r="H1124">
        <v>0</v>
      </c>
      <c r="I1124">
        <v>0</v>
      </c>
    </row>
    <row r="1125" spans="1:9" x14ac:dyDescent="0.25">
      <c r="A1125">
        <v>1123</v>
      </c>
      <c r="B1125" t="s">
        <v>158</v>
      </c>
      <c r="C1125" t="str">
        <f>VLOOKUP(B1125,'Country List'!$I:$J,2,FALSE)</f>
        <v>United States</v>
      </c>
      <c r="D1125" t="s">
        <v>1560</v>
      </c>
      <c r="E1125">
        <v>23</v>
      </c>
      <c r="F1125">
        <v>18</v>
      </c>
      <c r="G1125">
        <v>6</v>
      </c>
      <c r="H1125">
        <v>0</v>
      </c>
      <c r="I1125">
        <v>0</v>
      </c>
    </row>
    <row r="1126" spans="1:9" x14ac:dyDescent="0.25">
      <c r="A1126">
        <v>1124</v>
      </c>
      <c r="B1126" t="s">
        <v>371</v>
      </c>
      <c r="C1126" t="str">
        <f>VLOOKUP(B1126,'Country List'!$I:$J,2,FALSE)</f>
        <v>Great Britain</v>
      </c>
      <c r="D1126" t="s">
        <v>1561</v>
      </c>
      <c r="E1126">
        <v>22</v>
      </c>
      <c r="F1126">
        <v>18</v>
      </c>
      <c r="G1126">
        <v>6</v>
      </c>
      <c r="H1126">
        <v>0</v>
      </c>
      <c r="I1126">
        <v>0</v>
      </c>
    </row>
    <row r="1127" spans="1:9" x14ac:dyDescent="0.25">
      <c r="A1127">
        <v>1125</v>
      </c>
      <c r="B1127" t="s">
        <v>385</v>
      </c>
      <c r="C1127" t="str">
        <f>VLOOKUP(B1127,'Country List'!$I:$J,2,FALSE)</f>
        <v>Romania</v>
      </c>
      <c r="D1127" t="s">
        <v>1562</v>
      </c>
      <c r="E1127">
        <v>18</v>
      </c>
      <c r="F1127">
        <v>18</v>
      </c>
      <c r="G1127">
        <v>7</v>
      </c>
      <c r="H1127">
        <v>0</v>
      </c>
      <c r="I1127">
        <v>0</v>
      </c>
    </row>
    <row r="1128" spans="1:9" x14ac:dyDescent="0.25">
      <c r="A1128">
        <v>1126</v>
      </c>
      <c r="B1128" t="s">
        <v>462</v>
      </c>
      <c r="C1128" t="str">
        <f>VLOOKUP(B1128,'Country List'!$I:$J,2,FALSE)</f>
        <v>Greece</v>
      </c>
      <c r="D1128" t="s">
        <v>1563</v>
      </c>
      <c r="E1128">
        <v>18</v>
      </c>
      <c r="F1128">
        <v>18</v>
      </c>
      <c r="G1128">
        <v>8</v>
      </c>
      <c r="H1128">
        <v>0</v>
      </c>
      <c r="I1128">
        <v>0</v>
      </c>
    </row>
    <row r="1129" spans="1:9" x14ac:dyDescent="0.25">
      <c r="A1129">
        <v>1127</v>
      </c>
      <c r="B1129" t="s">
        <v>519</v>
      </c>
      <c r="C1129" t="str">
        <f>VLOOKUP(B1129,'Country List'!$I:$J,2,FALSE)</f>
        <v>Switzerland</v>
      </c>
      <c r="D1129" t="s">
        <v>1564</v>
      </c>
      <c r="E1129">
        <v>21</v>
      </c>
      <c r="F1129">
        <v>18</v>
      </c>
      <c r="G1129">
        <v>8</v>
      </c>
      <c r="H1129">
        <v>2</v>
      </c>
      <c r="I1129">
        <v>0</v>
      </c>
    </row>
    <row r="1130" spans="1:9" x14ac:dyDescent="0.25">
      <c r="A1130">
        <v>1128</v>
      </c>
      <c r="B1130" t="s">
        <v>475</v>
      </c>
      <c r="C1130" t="str">
        <f>VLOOKUP(B1130,'Country List'!$I:$J,2,FALSE)</f>
        <v>Ukraine</v>
      </c>
      <c r="D1130" t="s">
        <v>1565</v>
      </c>
      <c r="E1130">
        <v>18</v>
      </c>
      <c r="F1130">
        <v>18</v>
      </c>
      <c r="G1130">
        <v>8</v>
      </c>
      <c r="H1130">
        <v>0</v>
      </c>
      <c r="I1130">
        <v>0</v>
      </c>
    </row>
    <row r="1131" spans="1:9" x14ac:dyDescent="0.25">
      <c r="A1131">
        <v>1129</v>
      </c>
      <c r="B1131" t="s">
        <v>158</v>
      </c>
      <c r="C1131" t="str">
        <f>VLOOKUP(B1131,'Country List'!$I:$J,2,FALSE)</f>
        <v>United States</v>
      </c>
      <c r="D1131" t="s">
        <v>1566</v>
      </c>
      <c r="F1131">
        <v>18</v>
      </c>
      <c r="G1131">
        <v>10</v>
      </c>
      <c r="H1131">
        <v>0</v>
      </c>
      <c r="I1131">
        <v>0</v>
      </c>
    </row>
    <row r="1132" spans="1:9" x14ac:dyDescent="0.25">
      <c r="A1132">
        <v>1130</v>
      </c>
      <c r="B1132" t="s">
        <v>366</v>
      </c>
      <c r="C1132" t="str">
        <f>VLOOKUP(B1132,'Country List'!$I:$J,2,FALSE)</f>
        <v>France</v>
      </c>
      <c r="D1132" t="s">
        <v>1567</v>
      </c>
      <c r="E1132">
        <v>19</v>
      </c>
      <c r="F1132">
        <v>18</v>
      </c>
      <c r="G1132">
        <v>10</v>
      </c>
      <c r="H1132">
        <v>0</v>
      </c>
      <c r="I1132">
        <v>0</v>
      </c>
    </row>
    <row r="1133" spans="1:9" x14ac:dyDescent="0.25">
      <c r="A1133">
        <v>1131</v>
      </c>
      <c r="B1133" t="s">
        <v>619</v>
      </c>
      <c r="C1133" t="str">
        <f>VLOOKUP(B1133,'Country List'!$I:$J,2,FALSE)</f>
        <v>Georgia</v>
      </c>
      <c r="D1133" t="s">
        <v>1568</v>
      </c>
      <c r="E1133">
        <v>26</v>
      </c>
      <c r="F1133">
        <v>18</v>
      </c>
      <c r="G1133">
        <v>10</v>
      </c>
      <c r="H1133">
        <v>0</v>
      </c>
      <c r="I1133">
        <v>0</v>
      </c>
    </row>
    <row r="1134" spans="1:9" x14ac:dyDescent="0.25">
      <c r="A1134">
        <v>1132</v>
      </c>
      <c r="B1134" t="s">
        <v>437</v>
      </c>
      <c r="C1134" t="str">
        <f>VLOOKUP(B1134,'Country List'!$I:$J,2,FALSE)</f>
        <v>Kazakhstan</v>
      </c>
      <c r="D1134" t="s">
        <v>1569</v>
      </c>
      <c r="E1134">
        <v>19</v>
      </c>
      <c r="F1134">
        <v>18</v>
      </c>
      <c r="G1134">
        <v>10</v>
      </c>
      <c r="H1134">
        <v>0</v>
      </c>
      <c r="I1134">
        <v>0</v>
      </c>
    </row>
    <row r="1135" spans="1:9" x14ac:dyDescent="0.25">
      <c r="A1135">
        <v>1133</v>
      </c>
      <c r="B1135" t="s">
        <v>371</v>
      </c>
      <c r="C1135" t="str">
        <f>VLOOKUP(B1135,'Country List'!$I:$J,2,FALSE)</f>
        <v>Great Britain</v>
      </c>
      <c r="D1135" t="s">
        <v>1570</v>
      </c>
      <c r="E1135">
        <v>21</v>
      </c>
      <c r="F1135">
        <v>18</v>
      </c>
      <c r="G1135">
        <v>11</v>
      </c>
      <c r="H1135">
        <v>0</v>
      </c>
      <c r="I1135">
        <v>0</v>
      </c>
    </row>
    <row r="1136" spans="1:9" x14ac:dyDescent="0.25">
      <c r="A1136">
        <v>1134</v>
      </c>
      <c r="B1136" t="s">
        <v>487</v>
      </c>
      <c r="C1136" t="str">
        <f>VLOOKUP(B1136,'Country List'!$I:$J,2,FALSE)</f>
        <v>South Korea</v>
      </c>
      <c r="D1136" t="s">
        <v>1571</v>
      </c>
      <c r="E1136">
        <v>20</v>
      </c>
      <c r="F1136">
        <v>18</v>
      </c>
      <c r="G1136">
        <v>11</v>
      </c>
      <c r="H1136">
        <v>0</v>
      </c>
      <c r="I1136">
        <v>0</v>
      </c>
    </row>
    <row r="1137" spans="1:9" x14ac:dyDescent="0.25">
      <c r="A1137">
        <v>1135</v>
      </c>
      <c r="B1137" t="s">
        <v>383</v>
      </c>
      <c r="C1137" t="str">
        <f>VLOOKUP(B1137,'Country List'!$I:$J,2,FALSE)</f>
        <v>Netherlands</v>
      </c>
      <c r="D1137" t="s">
        <v>1572</v>
      </c>
      <c r="E1137">
        <v>26</v>
      </c>
      <c r="F1137">
        <v>18</v>
      </c>
      <c r="G1137">
        <v>12</v>
      </c>
      <c r="H1137">
        <v>2</v>
      </c>
      <c r="I1137">
        <v>0</v>
      </c>
    </row>
    <row r="1138" spans="1:9" x14ac:dyDescent="0.25">
      <c r="A1138">
        <v>1136</v>
      </c>
      <c r="B1138" t="s">
        <v>385</v>
      </c>
      <c r="C1138" t="str">
        <f>VLOOKUP(B1138,'Country List'!$I:$J,2,FALSE)</f>
        <v>Romania</v>
      </c>
      <c r="D1138" t="s">
        <v>1573</v>
      </c>
      <c r="E1138">
        <v>27</v>
      </c>
      <c r="F1138">
        <v>18</v>
      </c>
      <c r="G1138">
        <v>12</v>
      </c>
      <c r="H1138">
        <v>0</v>
      </c>
      <c r="I1138">
        <v>0</v>
      </c>
    </row>
    <row r="1139" spans="1:9" x14ac:dyDescent="0.25">
      <c r="A1139">
        <v>1137</v>
      </c>
      <c r="B1139" t="s">
        <v>408</v>
      </c>
      <c r="C1139" t="str">
        <f>VLOOKUP(B1139,'Country List'!$I:$J,2,FALSE)</f>
        <v>Canada</v>
      </c>
      <c r="D1139" t="s">
        <v>1574</v>
      </c>
      <c r="E1139">
        <v>22</v>
      </c>
      <c r="F1139">
        <v>18</v>
      </c>
      <c r="G1139">
        <v>12</v>
      </c>
      <c r="H1139">
        <v>0</v>
      </c>
      <c r="I1139">
        <v>0</v>
      </c>
    </row>
    <row r="1140" spans="1:9" x14ac:dyDescent="0.25">
      <c r="A1140">
        <v>1138</v>
      </c>
      <c r="B1140" t="s">
        <v>487</v>
      </c>
      <c r="C1140" t="str">
        <f>VLOOKUP(B1140,'Country List'!$I:$J,2,FALSE)</f>
        <v>South Korea</v>
      </c>
      <c r="D1140" t="s">
        <v>1575</v>
      </c>
      <c r="E1140">
        <v>19</v>
      </c>
      <c r="F1140">
        <v>18</v>
      </c>
      <c r="G1140">
        <v>12</v>
      </c>
      <c r="H1140">
        <v>0</v>
      </c>
      <c r="I1140">
        <v>0</v>
      </c>
    </row>
    <row r="1141" spans="1:9" x14ac:dyDescent="0.25">
      <c r="A1141">
        <v>1139</v>
      </c>
      <c r="B1141" t="s">
        <v>367</v>
      </c>
      <c r="C1141" t="str">
        <f>VLOOKUP(B1141,'Country List'!$I:$J,2,FALSE)</f>
        <v>Argentina</v>
      </c>
      <c r="D1141" t="s">
        <v>1576</v>
      </c>
      <c r="E1141">
        <v>19</v>
      </c>
      <c r="F1141">
        <v>18</v>
      </c>
      <c r="G1141">
        <v>15</v>
      </c>
      <c r="H1141">
        <v>0</v>
      </c>
      <c r="I1141">
        <v>0</v>
      </c>
    </row>
    <row r="1142" spans="1:9" x14ac:dyDescent="0.25">
      <c r="A1142">
        <v>1140</v>
      </c>
      <c r="B1142" t="s">
        <v>786</v>
      </c>
      <c r="C1142" t="str">
        <f>VLOOKUP(B1142,'Country List'!$I:$J,2,FALSE)</f>
        <v>Turkey</v>
      </c>
      <c r="D1142" t="s">
        <v>1577</v>
      </c>
      <c r="E1142">
        <v>19</v>
      </c>
      <c r="F1142">
        <v>18</v>
      </c>
      <c r="G1142">
        <v>16</v>
      </c>
      <c r="H1142">
        <v>0</v>
      </c>
      <c r="I1142">
        <v>0</v>
      </c>
    </row>
    <row r="1143" spans="1:9" x14ac:dyDescent="0.25">
      <c r="A1143" t="s">
        <v>1578</v>
      </c>
      <c r="B1143" t="s">
        <v>373</v>
      </c>
      <c r="C1143" t="str">
        <f>VLOOKUP(B1143,'Country List'!$I:$J,2,FALSE)</f>
        <v>Slovakia</v>
      </c>
      <c r="D1143" t="s">
        <v>1579</v>
      </c>
      <c r="E1143">
        <v>39</v>
      </c>
      <c r="F1143">
        <v>17</v>
      </c>
      <c r="G1143">
        <v>1</v>
      </c>
      <c r="H1143">
        <v>0</v>
      </c>
      <c r="I1143">
        <v>0</v>
      </c>
    </row>
    <row r="1144" spans="1:9" x14ac:dyDescent="0.25">
      <c r="A1144" t="s">
        <v>1578</v>
      </c>
      <c r="B1144" t="s">
        <v>373</v>
      </c>
      <c r="C1144" t="str">
        <f>VLOOKUP(B1144,'Country List'!$I:$J,2,FALSE)</f>
        <v>Slovakia</v>
      </c>
      <c r="D1144" t="s">
        <v>1580</v>
      </c>
      <c r="E1144">
        <v>26</v>
      </c>
      <c r="F1144">
        <v>17</v>
      </c>
      <c r="G1144">
        <v>1</v>
      </c>
      <c r="H1144">
        <v>0</v>
      </c>
      <c r="I1144">
        <v>0</v>
      </c>
    </row>
    <row r="1145" spans="1:9" x14ac:dyDescent="0.25">
      <c r="A1145">
        <v>1143</v>
      </c>
      <c r="B1145" t="s">
        <v>432</v>
      </c>
      <c r="C1145" t="str">
        <f>VLOOKUP(B1145,'Country List'!$I:$J,2,FALSE)</f>
        <v>Israel</v>
      </c>
      <c r="D1145" t="s">
        <v>1581</v>
      </c>
      <c r="E1145">
        <v>34</v>
      </c>
      <c r="F1145">
        <v>17</v>
      </c>
      <c r="G1145">
        <v>2</v>
      </c>
      <c r="H1145">
        <v>0</v>
      </c>
      <c r="I1145">
        <v>0</v>
      </c>
    </row>
    <row r="1146" spans="1:9" x14ac:dyDescent="0.25">
      <c r="A1146">
        <v>1144</v>
      </c>
      <c r="B1146" t="s">
        <v>393</v>
      </c>
      <c r="C1146" t="str">
        <f>VLOOKUP(B1146,'Country List'!$I:$J,2,FALSE)</f>
        <v>Australia</v>
      </c>
      <c r="D1146" t="s">
        <v>1582</v>
      </c>
      <c r="E1146">
        <v>20</v>
      </c>
      <c r="F1146">
        <v>17</v>
      </c>
      <c r="G1146">
        <v>4</v>
      </c>
      <c r="H1146">
        <v>0</v>
      </c>
      <c r="I1146">
        <v>0</v>
      </c>
    </row>
    <row r="1147" spans="1:9" x14ac:dyDescent="0.25">
      <c r="A1147">
        <v>1145</v>
      </c>
      <c r="B1147" t="s">
        <v>408</v>
      </c>
      <c r="C1147" t="str">
        <f>VLOOKUP(B1147,'Country List'!$I:$J,2,FALSE)</f>
        <v>Canada</v>
      </c>
      <c r="D1147" t="s">
        <v>1583</v>
      </c>
      <c r="E1147">
        <v>21</v>
      </c>
      <c r="F1147">
        <v>17</v>
      </c>
      <c r="G1147">
        <v>4</v>
      </c>
      <c r="H1147">
        <v>0</v>
      </c>
      <c r="I1147">
        <v>0</v>
      </c>
    </row>
    <row r="1148" spans="1:9" x14ac:dyDescent="0.25">
      <c r="A1148" t="s">
        <v>1584</v>
      </c>
      <c r="B1148" t="s">
        <v>450</v>
      </c>
      <c r="C1148" t="str">
        <f>VLOOKUP(B1148,'Country List'!$I:$J,2,FALSE)</f>
        <v>Belarus</v>
      </c>
      <c r="D1148" t="s">
        <v>1585</v>
      </c>
      <c r="E1148">
        <v>27</v>
      </c>
      <c r="F1148">
        <v>17</v>
      </c>
      <c r="G1148">
        <v>5</v>
      </c>
      <c r="H1148">
        <v>0</v>
      </c>
      <c r="I1148">
        <v>0</v>
      </c>
    </row>
    <row r="1149" spans="1:9" x14ac:dyDescent="0.25">
      <c r="A1149" t="s">
        <v>1584</v>
      </c>
      <c r="B1149" t="s">
        <v>444</v>
      </c>
      <c r="C1149" t="str">
        <f>VLOOKUP(B1149,'Country List'!$I:$J,2,FALSE)</f>
        <v>Italy</v>
      </c>
      <c r="D1149" t="s">
        <v>1586</v>
      </c>
      <c r="E1149">
        <v>25</v>
      </c>
      <c r="F1149">
        <v>17</v>
      </c>
      <c r="G1149">
        <v>5</v>
      </c>
      <c r="H1149">
        <v>0</v>
      </c>
      <c r="I1149">
        <v>0</v>
      </c>
    </row>
    <row r="1150" spans="1:9" x14ac:dyDescent="0.25">
      <c r="A1150">
        <v>1148</v>
      </c>
      <c r="B1150" t="s">
        <v>383</v>
      </c>
      <c r="C1150" t="str">
        <f>VLOOKUP(B1150,'Country List'!$I:$J,2,FALSE)</f>
        <v>Netherlands</v>
      </c>
      <c r="D1150" t="s">
        <v>1587</v>
      </c>
      <c r="E1150">
        <v>28</v>
      </c>
      <c r="F1150">
        <v>17</v>
      </c>
      <c r="G1150">
        <v>5</v>
      </c>
      <c r="H1150">
        <v>0</v>
      </c>
      <c r="I1150">
        <v>0</v>
      </c>
    </row>
    <row r="1151" spans="1:9" x14ac:dyDescent="0.25">
      <c r="A1151">
        <v>1149</v>
      </c>
      <c r="B1151" t="s">
        <v>452</v>
      </c>
      <c r="C1151" t="str">
        <f>VLOOKUP(B1151,'Country List'!$I:$J,2,FALSE)</f>
        <v>Russia</v>
      </c>
      <c r="D1151" t="s">
        <v>1588</v>
      </c>
      <c r="E1151">
        <v>27</v>
      </c>
      <c r="F1151">
        <v>17</v>
      </c>
      <c r="G1151">
        <v>6</v>
      </c>
      <c r="H1151">
        <v>0</v>
      </c>
      <c r="I1151">
        <v>0</v>
      </c>
    </row>
    <row r="1152" spans="1:9" x14ac:dyDescent="0.25">
      <c r="A1152">
        <v>1150</v>
      </c>
      <c r="B1152" t="s">
        <v>444</v>
      </c>
      <c r="C1152" t="str">
        <f>VLOOKUP(B1152,'Country List'!$I:$J,2,FALSE)</f>
        <v>Italy</v>
      </c>
      <c r="D1152" t="s">
        <v>1589</v>
      </c>
      <c r="E1152">
        <v>24</v>
      </c>
      <c r="F1152">
        <v>17</v>
      </c>
      <c r="G1152">
        <v>6</v>
      </c>
      <c r="H1152">
        <v>0</v>
      </c>
      <c r="I1152">
        <v>0</v>
      </c>
    </row>
    <row r="1153" spans="1:9" x14ac:dyDescent="0.25">
      <c r="A1153">
        <v>1151</v>
      </c>
      <c r="B1153" t="s">
        <v>369</v>
      </c>
      <c r="C1153" t="str">
        <f>VLOOKUP(B1153,'Country List'!$I:$J,2,FALSE)</f>
        <v>Poland</v>
      </c>
      <c r="D1153" t="s">
        <v>1590</v>
      </c>
      <c r="E1153">
        <v>18</v>
      </c>
      <c r="F1153">
        <v>17</v>
      </c>
      <c r="G1153">
        <v>6</v>
      </c>
      <c r="H1153">
        <v>0</v>
      </c>
      <c r="I1153">
        <v>0</v>
      </c>
    </row>
    <row r="1154" spans="1:9" x14ac:dyDescent="0.25">
      <c r="A1154">
        <v>1152</v>
      </c>
      <c r="B1154" t="s">
        <v>364</v>
      </c>
      <c r="C1154" t="str">
        <f>VLOOKUP(B1154,'Country List'!$I:$J,2,FALSE)</f>
        <v>Colombia</v>
      </c>
      <c r="D1154" t="s">
        <v>1591</v>
      </c>
      <c r="E1154">
        <v>26</v>
      </c>
      <c r="F1154">
        <v>17</v>
      </c>
      <c r="G1154">
        <v>6</v>
      </c>
      <c r="H1154">
        <v>0</v>
      </c>
      <c r="I1154">
        <v>0</v>
      </c>
    </row>
    <row r="1155" spans="1:9" x14ac:dyDescent="0.25">
      <c r="A1155">
        <v>1153</v>
      </c>
      <c r="B1155" t="s">
        <v>744</v>
      </c>
      <c r="C1155" t="str">
        <f>VLOOKUP(B1155,'Country List'!$I:$J,2,FALSE)</f>
        <v>Hungary</v>
      </c>
      <c r="D1155" t="s">
        <v>1592</v>
      </c>
      <c r="E1155">
        <v>20</v>
      </c>
      <c r="F1155">
        <v>17</v>
      </c>
      <c r="G1155">
        <v>7</v>
      </c>
      <c r="H1155">
        <v>0</v>
      </c>
      <c r="I1155">
        <v>0</v>
      </c>
    </row>
    <row r="1156" spans="1:9" x14ac:dyDescent="0.25">
      <c r="A1156">
        <v>1154</v>
      </c>
      <c r="B1156" t="s">
        <v>408</v>
      </c>
      <c r="C1156" t="str">
        <f>VLOOKUP(B1156,'Country List'!$I:$J,2,FALSE)</f>
        <v>Canada</v>
      </c>
      <c r="D1156" t="s">
        <v>1593</v>
      </c>
      <c r="E1156">
        <v>18</v>
      </c>
      <c r="F1156">
        <v>17</v>
      </c>
      <c r="G1156">
        <v>7</v>
      </c>
      <c r="H1156">
        <v>0</v>
      </c>
      <c r="I1156">
        <v>0</v>
      </c>
    </row>
    <row r="1157" spans="1:9" x14ac:dyDescent="0.25">
      <c r="A1157">
        <v>1155</v>
      </c>
      <c r="B1157" t="s">
        <v>1594</v>
      </c>
      <c r="C1157" t="str">
        <f>VLOOKUP(B1157,'Country List'!$I:$J,2,FALSE)</f>
        <v>Malaysia</v>
      </c>
      <c r="D1157" t="s">
        <v>1595</v>
      </c>
      <c r="E1157">
        <v>19</v>
      </c>
      <c r="F1157">
        <v>17</v>
      </c>
      <c r="G1157">
        <v>7</v>
      </c>
      <c r="H1157">
        <v>0</v>
      </c>
      <c r="I1157">
        <v>0</v>
      </c>
    </row>
    <row r="1158" spans="1:9" x14ac:dyDescent="0.25">
      <c r="A1158">
        <v>1156</v>
      </c>
      <c r="B1158" t="s">
        <v>444</v>
      </c>
      <c r="C1158" t="str">
        <f>VLOOKUP(B1158,'Country List'!$I:$J,2,FALSE)</f>
        <v>Italy</v>
      </c>
      <c r="D1158" t="s">
        <v>1596</v>
      </c>
      <c r="E1158">
        <v>24</v>
      </c>
      <c r="F1158">
        <v>17</v>
      </c>
      <c r="G1158">
        <v>7</v>
      </c>
      <c r="H1158">
        <v>0</v>
      </c>
      <c r="I1158">
        <v>0</v>
      </c>
    </row>
    <row r="1159" spans="1:9" x14ac:dyDescent="0.25">
      <c r="A1159" t="s">
        <v>1597</v>
      </c>
      <c r="B1159" t="s">
        <v>366</v>
      </c>
      <c r="C1159" t="str">
        <f>VLOOKUP(B1159,'Country List'!$I:$J,2,FALSE)</f>
        <v>France</v>
      </c>
      <c r="D1159" t="s">
        <v>1598</v>
      </c>
      <c r="F1159">
        <v>17</v>
      </c>
      <c r="G1159">
        <v>8</v>
      </c>
      <c r="H1159">
        <v>0</v>
      </c>
      <c r="I1159">
        <v>0</v>
      </c>
    </row>
    <row r="1160" spans="1:9" x14ac:dyDescent="0.25">
      <c r="A1160" t="s">
        <v>1597</v>
      </c>
      <c r="B1160" t="s">
        <v>1599</v>
      </c>
      <c r="C1160" t="str">
        <f>VLOOKUP(B1160,'Country List'!$I:$J,2,FALSE)</f>
        <v>Singapore</v>
      </c>
      <c r="D1160" t="s">
        <v>1600</v>
      </c>
      <c r="E1160">
        <v>25</v>
      </c>
      <c r="F1160">
        <v>17</v>
      </c>
      <c r="G1160">
        <v>8</v>
      </c>
      <c r="H1160">
        <v>0</v>
      </c>
      <c r="I1160">
        <v>0</v>
      </c>
    </row>
    <row r="1161" spans="1:9" x14ac:dyDescent="0.25">
      <c r="A1161">
        <v>1159</v>
      </c>
      <c r="B1161" t="s">
        <v>369</v>
      </c>
      <c r="C1161" t="str">
        <f>VLOOKUP(B1161,'Country List'!$I:$J,2,FALSE)</f>
        <v>Poland</v>
      </c>
      <c r="D1161" t="s">
        <v>1601</v>
      </c>
      <c r="E1161">
        <v>19</v>
      </c>
      <c r="F1161">
        <v>17</v>
      </c>
      <c r="G1161">
        <v>8</v>
      </c>
      <c r="H1161">
        <v>0</v>
      </c>
      <c r="I1161">
        <v>0</v>
      </c>
    </row>
    <row r="1162" spans="1:9" x14ac:dyDescent="0.25">
      <c r="A1162">
        <v>1160</v>
      </c>
      <c r="B1162" t="s">
        <v>367</v>
      </c>
      <c r="C1162" t="str">
        <f>VLOOKUP(B1162,'Country List'!$I:$J,2,FALSE)</f>
        <v>Argentina</v>
      </c>
      <c r="D1162" t="s">
        <v>1602</v>
      </c>
      <c r="E1162">
        <v>26</v>
      </c>
      <c r="F1162">
        <v>17</v>
      </c>
      <c r="G1162">
        <v>9</v>
      </c>
      <c r="H1162">
        <v>0</v>
      </c>
      <c r="I1162">
        <v>0</v>
      </c>
    </row>
    <row r="1163" spans="1:9" x14ac:dyDescent="0.25">
      <c r="A1163">
        <v>1161</v>
      </c>
      <c r="B1163" t="s">
        <v>385</v>
      </c>
      <c r="C1163" t="str">
        <f>VLOOKUP(B1163,'Country List'!$I:$J,2,FALSE)</f>
        <v>Romania</v>
      </c>
      <c r="D1163" t="s">
        <v>1603</v>
      </c>
      <c r="E1163">
        <v>22</v>
      </c>
      <c r="F1163">
        <v>17</v>
      </c>
      <c r="G1163">
        <v>9</v>
      </c>
      <c r="H1163">
        <v>0</v>
      </c>
      <c r="I1163">
        <v>0</v>
      </c>
    </row>
    <row r="1164" spans="1:9" x14ac:dyDescent="0.25">
      <c r="A1164">
        <v>1162</v>
      </c>
      <c r="B1164" t="s">
        <v>1604</v>
      </c>
      <c r="C1164" t="str">
        <f>VLOOKUP(B1164,'Country List'!$I:$J,2,FALSE)</f>
        <v>Jamaica</v>
      </c>
      <c r="D1164" t="s">
        <v>1605</v>
      </c>
      <c r="E1164">
        <v>26</v>
      </c>
      <c r="F1164">
        <v>17</v>
      </c>
      <c r="G1164">
        <v>9</v>
      </c>
      <c r="H1164">
        <v>0</v>
      </c>
      <c r="I1164">
        <v>0</v>
      </c>
    </row>
    <row r="1165" spans="1:9" x14ac:dyDescent="0.25">
      <c r="A1165">
        <v>1163</v>
      </c>
      <c r="B1165" t="s">
        <v>470</v>
      </c>
      <c r="C1165" t="str">
        <f>VLOOKUP(B1165,'Country List'!$I:$J,2,FALSE)</f>
        <v>Czech Republic</v>
      </c>
      <c r="D1165" t="s">
        <v>1606</v>
      </c>
      <c r="E1165">
        <v>18</v>
      </c>
      <c r="F1165">
        <v>17</v>
      </c>
      <c r="G1165">
        <v>9</v>
      </c>
      <c r="H1165">
        <v>0</v>
      </c>
      <c r="I1165">
        <v>0</v>
      </c>
    </row>
    <row r="1166" spans="1:9" x14ac:dyDescent="0.25">
      <c r="A1166">
        <v>1164</v>
      </c>
      <c r="B1166" t="s">
        <v>393</v>
      </c>
      <c r="C1166" t="str">
        <f>VLOOKUP(B1166,'Country List'!$I:$J,2,FALSE)</f>
        <v>Australia</v>
      </c>
      <c r="D1166" t="s">
        <v>1607</v>
      </c>
      <c r="E1166">
        <v>19</v>
      </c>
      <c r="F1166">
        <v>17</v>
      </c>
      <c r="G1166">
        <v>13</v>
      </c>
      <c r="H1166">
        <v>0</v>
      </c>
      <c r="I1166">
        <v>0</v>
      </c>
    </row>
    <row r="1167" spans="1:9" x14ac:dyDescent="0.25">
      <c r="A1167">
        <v>1165</v>
      </c>
      <c r="B1167" t="s">
        <v>387</v>
      </c>
      <c r="C1167" t="str">
        <f>VLOOKUP(B1167,'Country List'!$I:$J,2,FALSE)</f>
        <v>Austria</v>
      </c>
      <c r="D1167" t="s">
        <v>1608</v>
      </c>
      <c r="E1167">
        <v>19</v>
      </c>
      <c r="F1167">
        <v>17</v>
      </c>
      <c r="G1167">
        <v>14</v>
      </c>
      <c r="H1167">
        <v>0</v>
      </c>
      <c r="I1167">
        <v>0</v>
      </c>
    </row>
    <row r="1168" spans="1:9" x14ac:dyDescent="0.25">
      <c r="A1168">
        <v>1166</v>
      </c>
      <c r="B1168" t="s">
        <v>614</v>
      </c>
      <c r="C1168" t="str">
        <f>VLOOKUP(B1168,'Country List'!$I:$J,2,FALSE)</f>
        <v>Thailand</v>
      </c>
      <c r="D1168" t="s">
        <v>1609</v>
      </c>
      <c r="E1168">
        <v>23</v>
      </c>
      <c r="F1168">
        <v>17</v>
      </c>
      <c r="G1168">
        <v>15</v>
      </c>
      <c r="H1168">
        <v>0</v>
      </c>
      <c r="I1168">
        <v>0</v>
      </c>
    </row>
    <row r="1169" spans="1:9" x14ac:dyDescent="0.25">
      <c r="A1169">
        <v>1167</v>
      </c>
      <c r="B1169" t="s">
        <v>450</v>
      </c>
      <c r="C1169" t="str">
        <f>VLOOKUP(B1169,'Country List'!$I:$J,2,FALSE)</f>
        <v>Belarus</v>
      </c>
      <c r="D1169" t="s">
        <v>1610</v>
      </c>
      <c r="E1169">
        <v>20</v>
      </c>
      <c r="F1169">
        <v>17</v>
      </c>
      <c r="G1169">
        <v>16</v>
      </c>
      <c r="H1169">
        <v>0</v>
      </c>
      <c r="I1169">
        <v>0</v>
      </c>
    </row>
    <row r="1170" spans="1:9" x14ac:dyDescent="0.25">
      <c r="A1170" t="s">
        <v>1611</v>
      </c>
      <c r="B1170" t="s">
        <v>367</v>
      </c>
      <c r="C1170" t="str">
        <f>VLOOKUP(B1170,'Country List'!$I:$J,2,FALSE)</f>
        <v>Argentina</v>
      </c>
      <c r="D1170" t="s">
        <v>1612</v>
      </c>
      <c r="E1170">
        <v>19</v>
      </c>
      <c r="F1170">
        <v>17</v>
      </c>
      <c r="G1170">
        <v>17</v>
      </c>
      <c r="H1170">
        <v>0</v>
      </c>
      <c r="I1170">
        <v>0</v>
      </c>
    </row>
    <row r="1171" spans="1:9" x14ac:dyDescent="0.25">
      <c r="A1171" t="s">
        <v>1611</v>
      </c>
      <c r="B1171" t="s">
        <v>425</v>
      </c>
      <c r="C1171" t="str">
        <f>VLOOKUP(B1171,'Country List'!$I:$J,2,FALSE)</f>
        <v>Japan</v>
      </c>
      <c r="D1171" t="s">
        <v>1613</v>
      </c>
      <c r="E1171">
        <v>19</v>
      </c>
      <c r="F1171">
        <v>17</v>
      </c>
      <c r="G1171">
        <v>17</v>
      </c>
      <c r="H1171">
        <v>0</v>
      </c>
      <c r="I1171">
        <v>0</v>
      </c>
    </row>
    <row r="1172" spans="1:9" x14ac:dyDescent="0.25">
      <c r="A1172">
        <v>1170</v>
      </c>
      <c r="B1172" t="s">
        <v>614</v>
      </c>
      <c r="C1172" t="str">
        <f>VLOOKUP(B1172,'Country List'!$I:$J,2,FALSE)</f>
        <v>Thailand</v>
      </c>
      <c r="D1172" t="s">
        <v>1614</v>
      </c>
      <c r="E1172">
        <v>23</v>
      </c>
      <c r="F1172">
        <v>17</v>
      </c>
      <c r="G1172">
        <v>18</v>
      </c>
      <c r="H1172">
        <v>0</v>
      </c>
      <c r="I1172">
        <v>0</v>
      </c>
    </row>
    <row r="1173" spans="1:9" x14ac:dyDescent="0.25">
      <c r="A1173">
        <v>1171</v>
      </c>
      <c r="B1173" t="s">
        <v>477</v>
      </c>
      <c r="C1173" t="str">
        <f>VLOOKUP(B1173,'Country List'!$I:$J,2,FALSE)</f>
        <v>Chinese Taipei[6]</v>
      </c>
      <c r="D1173" t="s">
        <v>1615</v>
      </c>
      <c r="E1173">
        <v>21</v>
      </c>
      <c r="F1173">
        <v>17</v>
      </c>
      <c r="G1173">
        <v>18</v>
      </c>
      <c r="H1173">
        <v>0</v>
      </c>
      <c r="I1173">
        <v>0</v>
      </c>
    </row>
    <row r="1174" spans="1:9" x14ac:dyDescent="0.25">
      <c r="A1174">
        <v>1172</v>
      </c>
      <c r="B1174" t="s">
        <v>723</v>
      </c>
      <c r="C1174" t="str">
        <f>VLOOKUP(B1174,'Country List'!$I:$J,2,FALSE)</f>
        <v>Uzbekistan</v>
      </c>
      <c r="D1174" t="s">
        <v>1616</v>
      </c>
      <c r="E1174">
        <v>22</v>
      </c>
      <c r="F1174">
        <v>17</v>
      </c>
      <c r="G1174">
        <v>20</v>
      </c>
      <c r="H1174">
        <v>0</v>
      </c>
      <c r="I1174">
        <v>0</v>
      </c>
    </row>
    <row r="1175" spans="1:9" x14ac:dyDescent="0.25">
      <c r="A1175">
        <v>1173</v>
      </c>
      <c r="B1175" t="s">
        <v>444</v>
      </c>
      <c r="C1175" t="str">
        <f>VLOOKUP(B1175,'Country List'!$I:$J,2,FALSE)</f>
        <v>Italy</v>
      </c>
      <c r="D1175" t="s">
        <v>1617</v>
      </c>
      <c r="E1175">
        <v>17</v>
      </c>
      <c r="F1175">
        <v>16</v>
      </c>
      <c r="G1175">
        <v>4</v>
      </c>
      <c r="H1175">
        <v>0</v>
      </c>
      <c r="I1175">
        <v>0</v>
      </c>
    </row>
    <row r="1176" spans="1:9" x14ac:dyDescent="0.25">
      <c r="A1176" t="s">
        <v>1618</v>
      </c>
      <c r="B1176" t="s">
        <v>158</v>
      </c>
      <c r="C1176" t="str">
        <f>VLOOKUP(B1176,'Country List'!$I:$J,2,FALSE)</f>
        <v>United States</v>
      </c>
      <c r="D1176" t="s">
        <v>1619</v>
      </c>
      <c r="E1176">
        <v>20</v>
      </c>
      <c r="F1176">
        <v>16</v>
      </c>
      <c r="G1176">
        <v>4</v>
      </c>
      <c r="H1176">
        <v>0</v>
      </c>
      <c r="I1176">
        <v>0</v>
      </c>
    </row>
    <row r="1177" spans="1:9" x14ac:dyDescent="0.25">
      <c r="A1177" t="s">
        <v>1618</v>
      </c>
      <c r="B1177" t="s">
        <v>425</v>
      </c>
      <c r="C1177" t="str">
        <f>VLOOKUP(B1177,'Country List'!$I:$J,2,FALSE)</f>
        <v>Japan</v>
      </c>
      <c r="D1177" t="s">
        <v>1620</v>
      </c>
      <c r="E1177">
        <v>22</v>
      </c>
      <c r="F1177">
        <v>16</v>
      </c>
      <c r="G1177">
        <v>4</v>
      </c>
      <c r="H1177">
        <v>0</v>
      </c>
      <c r="I1177">
        <v>0</v>
      </c>
    </row>
    <row r="1178" spans="1:9" x14ac:dyDescent="0.25">
      <c r="A1178" t="s">
        <v>1618</v>
      </c>
      <c r="B1178" t="s">
        <v>425</v>
      </c>
      <c r="C1178" t="str">
        <f>VLOOKUP(B1178,'Country List'!$I:$J,2,FALSE)</f>
        <v>Japan</v>
      </c>
      <c r="D1178" t="s">
        <v>1621</v>
      </c>
      <c r="E1178">
        <v>28</v>
      </c>
      <c r="F1178">
        <v>16</v>
      </c>
      <c r="G1178">
        <v>4</v>
      </c>
      <c r="H1178">
        <v>0</v>
      </c>
      <c r="I1178">
        <v>0</v>
      </c>
    </row>
    <row r="1179" spans="1:9" x14ac:dyDescent="0.25">
      <c r="A1179">
        <v>1177</v>
      </c>
      <c r="B1179" t="s">
        <v>470</v>
      </c>
      <c r="C1179" t="str">
        <f>VLOOKUP(B1179,'Country List'!$I:$J,2,FALSE)</f>
        <v>Czech Republic</v>
      </c>
      <c r="D1179" t="s">
        <v>1622</v>
      </c>
      <c r="E1179">
        <v>22</v>
      </c>
      <c r="F1179">
        <v>16</v>
      </c>
      <c r="G1179">
        <v>4</v>
      </c>
      <c r="H1179">
        <v>0</v>
      </c>
      <c r="I1179">
        <v>0</v>
      </c>
    </row>
    <row r="1180" spans="1:9" x14ac:dyDescent="0.25">
      <c r="A1180">
        <v>1178</v>
      </c>
      <c r="B1180" t="s">
        <v>385</v>
      </c>
      <c r="C1180" t="str">
        <f>VLOOKUP(B1180,'Country List'!$I:$J,2,FALSE)</f>
        <v>Romania</v>
      </c>
      <c r="D1180" t="s">
        <v>1623</v>
      </c>
      <c r="E1180">
        <v>20</v>
      </c>
      <c r="F1180">
        <v>16</v>
      </c>
      <c r="G1180">
        <v>4</v>
      </c>
      <c r="H1180">
        <v>0</v>
      </c>
      <c r="I1180">
        <v>0</v>
      </c>
    </row>
    <row r="1181" spans="1:9" x14ac:dyDescent="0.25">
      <c r="A1181">
        <v>1179</v>
      </c>
      <c r="B1181" t="s">
        <v>385</v>
      </c>
      <c r="C1181" t="str">
        <f>VLOOKUP(B1181,'Country List'!$I:$J,2,FALSE)</f>
        <v>Romania</v>
      </c>
      <c r="D1181" t="s">
        <v>1624</v>
      </c>
      <c r="E1181">
        <v>18</v>
      </c>
      <c r="F1181">
        <v>16</v>
      </c>
      <c r="G1181">
        <v>6</v>
      </c>
      <c r="H1181">
        <v>0</v>
      </c>
      <c r="I1181">
        <v>0</v>
      </c>
    </row>
    <row r="1182" spans="1:9" x14ac:dyDescent="0.25">
      <c r="A1182">
        <v>1180</v>
      </c>
      <c r="B1182" t="s">
        <v>1625</v>
      </c>
      <c r="C1182" t="str">
        <f>VLOOKUP(B1182,'Country List'!$I:$J,2,FALSE)</f>
        <v>Jordan</v>
      </c>
      <c r="D1182" t="s">
        <v>1626</v>
      </c>
      <c r="E1182">
        <v>21</v>
      </c>
      <c r="F1182">
        <v>16</v>
      </c>
      <c r="G1182">
        <v>6</v>
      </c>
      <c r="H1182">
        <v>0</v>
      </c>
      <c r="I1182">
        <v>0</v>
      </c>
    </row>
    <row r="1183" spans="1:9" x14ac:dyDescent="0.25">
      <c r="A1183">
        <v>1181</v>
      </c>
      <c r="B1183" t="s">
        <v>470</v>
      </c>
      <c r="C1183" t="str">
        <f>VLOOKUP(B1183,'Country List'!$I:$J,2,FALSE)</f>
        <v>Czech Republic</v>
      </c>
      <c r="D1183" t="s">
        <v>1627</v>
      </c>
      <c r="E1183">
        <v>19</v>
      </c>
      <c r="F1183">
        <v>16</v>
      </c>
      <c r="G1183">
        <v>6</v>
      </c>
      <c r="H1183">
        <v>0</v>
      </c>
      <c r="I1183">
        <v>0</v>
      </c>
    </row>
    <row r="1184" spans="1:9" x14ac:dyDescent="0.25">
      <c r="A1184">
        <v>1182</v>
      </c>
      <c r="B1184" t="s">
        <v>470</v>
      </c>
      <c r="C1184" t="str">
        <f>VLOOKUP(B1184,'Country List'!$I:$J,2,FALSE)</f>
        <v>Czech Republic</v>
      </c>
      <c r="D1184" t="s">
        <v>1628</v>
      </c>
      <c r="E1184">
        <v>20</v>
      </c>
      <c r="F1184">
        <v>16</v>
      </c>
      <c r="G1184">
        <v>7</v>
      </c>
      <c r="H1184">
        <v>0</v>
      </c>
      <c r="I1184">
        <v>0</v>
      </c>
    </row>
    <row r="1185" spans="1:9" x14ac:dyDescent="0.25">
      <c r="A1185">
        <v>1183</v>
      </c>
      <c r="B1185" t="s">
        <v>1119</v>
      </c>
      <c r="C1185" t="str">
        <f>VLOOKUP(B1185,'Country List'!$I:$J,2,FALSE)</f>
        <v>Montenegro</v>
      </c>
      <c r="D1185" t="s">
        <v>1629</v>
      </c>
      <c r="E1185">
        <v>24</v>
      </c>
      <c r="F1185">
        <v>16</v>
      </c>
      <c r="G1185">
        <v>7</v>
      </c>
      <c r="H1185">
        <v>0</v>
      </c>
      <c r="I1185">
        <v>0</v>
      </c>
    </row>
    <row r="1186" spans="1:9" x14ac:dyDescent="0.25">
      <c r="A1186">
        <v>1184</v>
      </c>
      <c r="B1186" t="s">
        <v>158</v>
      </c>
      <c r="C1186" t="str">
        <f>VLOOKUP(B1186,'Country List'!$I:$J,2,FALSE)</f>
        <v>United States</v>
      </c>
      <c r="D1186" t="s">
        <v>1630</v>
      </c>
      <c r="E1186">
        <v>17</v>
      </c>
      <c r="F1186">
        <v>16</v>
      </c>
      <c r="G1186">
        <v>8</v>
      </c>
      <c r="H1186">
        <v>0</v>
      </c>
      <c r="I1186">
        <v>0</v>
      </c>
    </row>
    <row r="1187" spans="1:9" x14ac:dyDescent="0.25">
      <c r="A1187" t="s">
        <v>1631</v>
      </c>
      <c r="B1187" t="s">
        <v>369</v>
      </c>
      <c r="C1187" t="str">
        <f>VLOOKUP(B1187,'Country List'!$I:$J,2,FALSE)</f>
        <v>Poland</v>
      </c>
      <c r="D1187" t="s">
        <v>1632</v>
      </c>
      <c r="E1187">
        <v>28</v>
      </c>
      <c r="F1187">
        <v>16</v>
      </c>
      <c r="G1187">
        <v>8</v>
      </c>
      <c r="H1187">
        <v>0</v>
      </c>
      <c r="I1187">
        <v>0</v>
      </c>
    </row>
    <row r="1188" spans="1:9" x14ac:dyDescent="0.25">
      <c r="A1188" t="s">
        <v>1631</v>
      </c>
      <c r="B1188" t="s">
        <v>399</v>
      </c>
      <c r="C1188" t="str">
        <f>VLOOKUP(B1188,'Country List'!$I:$J,2,FALSE)</f>
        <v>India</v>
      </c>
      <c r="D1188" t="s">
        <v>1633</v>
      </c>
      <c r="E1188">
        <v>21</v>
      </c>
      <c r="F1188">
        <v>16</v>
      </c>
      <c r="G1188">
        <v>8</v>
      </c>
      <c r="H1188">
        <v>0</v>
      </c>
      <c r="I1188">
        <v>0</v>
      </c>
    </row>
    <row r="1189" spans="1:9" x14ac:dyDescent="0.25">
      <c r="A1189">
        <v>1187</v>
      </c>
      <c r="B1189" t="s">
        <v>367</v>
      </c>
      <c r="C1189" t="str">
        <f>VLOOKUP(B1189,'Country List'!$I:$J,2,FALSE)</f>
        <v>Argentina</v>
      </c>
      <c r="D1189" t="s">
        <v>1634</v>
      </c>
      <c r="E1189">
        <v>21</v>
      </c>
      <c r="F1189">
        <v>16</v>
      </c>
      <c r="G1189">
        <v>8</v>
      </c>
      <c r="H1189">
        <v>6</v>
      </c>
      <c r="I1189">
        <v>0</v>
      </c>
    </row>
    <row r="1190" spans="1:9" x14ac:dyDescent="0.25">
      <c r="A1190">
        <v>1188</v>
      </c>
      <c r="B1190" t="s">
        <v>404</v>
      </c>
      <c r="C1190" t="str">
        <f>VLOOKUP(B1190,'Country List'!$I:$J,2,FALSE)</f>
        <v>Mexico</v>
      </c>
      <c r="D1190" t="s">
        <v>1635</v>
      </c>
      <c r="E1190">
        <v>34</v>
      </c>
      <c r="F1190">
        <v>16</v>
      </c>
      <c r="G1190">
        <v>8</v>
      </c>
      <c r="H1190">
        <v>0</v>
      </c>
      <c r="I1190">
        <v>0</v>
      </c>
    </row>
    <row r="1191" spans="1:9" x14ac:dyDescent="0.25">
      <c r="A1191">
        <v>1189</v>
      </c>
      <c r="B1191" t="s">
        <v>786</v>
      </c>
      <c r="C1191" t="str">
        <f>VLOOKUP(B1191,'Country List'!$I:$J,2,FALSE)</f>
        <v>Turkey</v>
      </c>
      <c r="D1191" t="s">
        <v>1636</v>
      </c>
      <c r="E1191">
        <v>20</v>
      </c>
      <c r="F1191">
        <v>16</v>
      </c>
      <c r="G1191">
        <v>8</v>
      </c>
      <c r="H1191">
        <v>0</v>
      </c>
      <c r="I1191">
        <v>0</v>
      </c>
    </row>
    <row r="1192" spans="1:9" x14ac:dyDescent="0.25">
      <c r="A1192">
        <v>1190</v>
      </c>
      <c r="B1192" t="s">
        <v>404</v>
      </c>
      <c r="C1192" t="str">
        <f>VLOOKUP(B1192,'Country List'!$I:$J,2,FALSE)</f>
        <v>Mexico</v>
      </c>
      <c r="D1192" t="s">
        <v>1637</v>
      </c>
      <c r="E1192">
        <v>24</v>
      </c>
      <c r="F1192">
        <v>16</v>
      </c>
      <c r="G1192">
        <v>9</v>
      </c>
      <c r="H1192">
        <v>0</v>
      </c>
      <c r="I1192">
        <v>0</v>
      </c>
    </row>
    <row r="1193" spans="1:9" x14ac:dyDescent="0.25">
      <c r="A1193">
        <v>1191</v>
      </c>
      <c r="B1193" t="s">
        <v>366</v>
      </c>
      <c r="C1193" t="str">
        <f>VLOOKUP(B1193,'Country List'!$I:$J,2,FALSE)</f>
        <v>France</v>
      </c>
      <c r="D1193" t="s">
        <v>1638</v>
      </c>
      <c r="E1193">
        <v>18</v>
      </c>
      <c r="F1193">
        <v>16</v>
      </c>
      <c r="G1193">
        <v>9</v>
      </c>
      <c r="H1193">
        <v>0</v>
      </c>
      <c r="I1193">
        <v>0</v>
      </c>
    </row>
    <row r="1194" spans="1:9" x14ac:dyDescent="0.25">
      <c r="A1194">
        <v>1192</v>
      </c>
      <c r="B1194" t="s">
        <v>369</v>
      </c>
      <c r="C1194" t="str">
        <f>VLOOKUP(B1194,'Country List'!$I:$J,2,FALSE)</f>
        <v>Poland</v>
      </c>
      <c r="D1194" t="s">
        <v>1639</v>
      </c>
      <c r="E1194">
        <v>27</v>
      </c>
      <c r="F1194">
        <v>16</v>
      </c>
      <c r="G1194">
        <v>9</v>
      </c>
      <c r="H1194">
        <v>0</v>
      </c>
      <c r="I1194">
        <v>0</v>
      </c>
    </row>
    <row r="1195" spans="1:9" x14ac:dyDescent="0.25">
      <c r="A1195">
        <v>1193</v>
      </c>
      <c r="B1195" t="s">
        <v>376</v>
      </c>
      <c r="C1195" t="str">
        <f>VLOOKUP(B1195,'Country List'!$I:$J,2,FALSE)</f>
        <v>Croatia</v>
      </c>
      <c r="D1195" t="s">
        <v>1640</v>
      </c>
      <c r="E1195">
        <v>26</v>
      </c>
      <c r="F1195">
        <v>16</v>
      </c>
      <c r="G1195">
        <v>10</v>
      </c>
      <c r="H1195">
        <v>0</v>
      </c>
      <c r="I1195">
        <v>0</v>
      </c>
    </row>
    <row r="1196" spans="1:9" x14ac:dyDescent="0.25">
      <c r="A1196">
        <v>1194</v>
      </c>
      <c r="B1196" t="s">
        <v>444</v>
      </c>
      <c r="C1196" t="str">
        <f>VLOOKUP(B1196,'Country List'!$I:$J,2,FALSE)</f>
        <v>Italy</v>
      </c>
      <c r="D1196" t="s">
        <v>1641</v>
      </c>
      <c r="E1196">
        <v>21</v>
      </c>
      <c r="F1196">
        <v>16</v>
      </c>
      <c r="G1196">
        <v>10</v>
      </c>
      <c r="H1196">
        <v>0</v>
      </c>
      <c r="I1196">
        <v>0</v>
      </c>
    </row>
    <row r="1197" spans="1:9" x14ac:dyDescent="0.25">
      <c r="A1197">
        <v>1195</v>
      </c>
      <c r="B1197" t="s">
        <v>444</v>
      </c>
      <c r="C1197" t="str">
        <f>VLOOKUP(B1197,'Country List'!$I:$J,2,FALSE)</f>
        <v>Italy</v>
      </c>
      <c r="D1197" t="s">
        <v>1642</v>
      </c>
      <c r="E1197">
        <v>19</v>
      </c>
      <c r="F1197">
        <v>16</v>
      </c>
      <c r="G1197">
        <v>10</v>
      </c>
      <c r="H1197">
        <v>0</v>
      </c>
      <c r="I1197">
        <v>0</v>
      </c>
    </row>
    <row r="1198" spans="1:9" x14ac:dyDescent="0.25">
      <c r="A1198">
        <v>1196</v>
      </c>
      <c r="B1198" t="s">
        <v>158</v>
      </c>
      <c r="C1198" t="str">
        <f>VLOOKUP(B1198,'Country List'!$I:$J,2,FALSE)</f>
        <v>United States</v>
      </c>
      <c r="D1198" t="s">
        <v>1643</v>
      </c>
      <c r="E1198">
        <v>18</v>
      </c>
      <c r="F1198">
        <v>16</v>
      </c>
      <c r="G1198">
        <v>10</v>
      </c>
      <c r="H1198">
        <v>0</v>
      </c>
      <c r="I1198">
        <v>0</v>
      </c>
    </row>
    <row r="1199" spans="1:9" x14ac:dyDescent="0.25">
      <c r="A1199">
        <v>1197</v>
      </c>
      <c r="B1199" t="s">
        <v>444</v>
      </c>
      <c r="C1199" t="str">
        <f>VLOOKUP(B1199,'Country List'!$I:$J,2,FALSE)</f>
        <v>Italy</v>
      </c>
      <c r="D1199" t="s">
        <v>1644</v>
      </c>
      <c r="E1199">
        <v>26</v>
      </c>
      <c r="F1199">
        <v>16</v>
      </c>
      <c r="G1199">
        <v>11</v>
      </c>
      <c r="H1199">
        <v>0</v>
      </c>
      <c r="I1199">
        <v>0</v>
      </c>
    </row>
    <row r="1200" spans="1:9" x14ac:dyDescent="0.25">
      <c r="A1200">
        <v>1198</v>
      </c>
      <c r="B1200" t="s">
        <v>547</v>
      </c>
      <c r="C1200" t="str">
        <f>VLOOKUP(B1200,'Country List'!$I:$J,2,FALSE)</f>
        <v>Chile</v>
      </c>
      <c r="D1200" t="s">
        <v>1645</v>
      </c>
      <c r="E1200">
        <v>23</v>
      </c>
      <c r="F1200">
        <v>16</v>
      </c>
      <c r="G1200">
        <v>11</v>
      </c>
      <c r="H1200">
        <v>0</v>
      </c>
      <c r="I1200">
        <v>0</v>
      </c>
    </row>
    <row r="1201" spans="1:9" x14ac:dyDescent="0.25">
      <c r="A1201">
        <v>1199</v>
      </c>
      <c r="B1201" t="s">
        <v>444</v>
      </c>
      <c r="C1201" t="str">
        <f>VLOOKUP(B1201,'Country List'!$I:$J,2,FALSE)</f>
        <v>Italy</v>
      </c>
      <c r="D1201" t="s">
        <v>1646</v>
      </c>
      <c r="E1201">
        <v>23</v>
      </c>
      <c r="F1201">
        <v>16</v>
      </c>
      <c r="G1201">
        <v>11</v>
      </c>
      <c r="H1201">
        <v>0</v>
      </c>
      <c r="I1201">
        <v>0</v>
      </c>
    </row>
    <row r="1202" spans="1:9" x14ac:dyDescent="0.25">
      <c r="A1202">
        <v>1200</v>
      </c>
      <c r="B1202" t="s">
        <v>380</v>
      </c>
      <c r="C1202" t="str">
        <f>VLOOKUP(B1202,'Country List'!$I:$J,2,FALSE)</f>
        <v>Germany</v>
      </c>
      <c r="D1202" t="s">
        <v>1647</v>
      </c>
      <c r="E1202">
        <v>23</v>
      </c>
      <c r="F1202">
        <v>16</v>
      </c>
      <c r="G1202">
        <v>12</v>
      </c>
      <c r="H1202">
        <v>0</v>
      </c>
      <c r="I1202">
        <v>0</v>
      </c>
    </row>
    <row r="1203" spans="1:9" x14ac:dyDescent="0.25">
      <c r="A1203">
        <v>1201</v>
      </c>
      <c r="B1203" t="s">
        <v>393</v>
      </c>
      <c r="C1203" t="str">
        <f>VLOOKUP(B1203,'Country List'!$I:$J,2,FALSE)</f>
        <v>Australia</v>
      </c>
      <c r="D1203" t="s">
        <v>1648</v>
      </c>
      <c r="E1203">
        <v>19</v>
      </c>
      <c r="F1203">
        <v>16</v>
      </c>
      <c r="G1203">
        <v>12</v>
      </c>
      <c r="H1203">
        <v>0</v>
      </c>
      <c r="I1203">
        <v>0</v>
      </c>
    </row>
    <row r="1204" spans="1:9" x14ac:dyDescent="0.25">
      <c r="A1204" t="s">
        <v>1649</v>
      </c>
      <c r="B1204" t="s">
        <v>1650</v>
      </c>
      <c r="C1204" t="e">
        <f>VLOOKUP(B1204,'Country List'!$I:$J,2,FALSE)</f>
        <v>#N/A</v>
      </c>
      <c r="D1204" t="s">
        <v>1651</v>
      </c>
      <c r="E1204">
        <v>25</v>
      </c>
      <c r="F1204">
        <v>16</v>
      </c>
      <c r="G1204">
        <v>13</v>
      </c>
      <c r="H1204">
        <v>0</v>
      </c>
      <c r="I1204">
        <v>0</v>
      </c>
    </row>
    <row r="1205" spans="1:9" x14ac:dyDescent="0.25">
      <c r="A1205" t="s">
        <v>1649</v>
      </c>
      <c r="B1205" t="s">
        <v>452</v>
      </c>
      <c r="C1205" t="str">
        <f>VLOOKUP(B1205,'Country List'!$I:$J,2,FALSE)</f>
        <v>Russia</v>
      </c>
      <c r="D1205" t="s">
        <v>1652</v>
      </c>
      <c r="E1205">
        <v>21</v>
      </c>
      <c r="F1205">
        <v>16</v>
      </c>
      <c r="G1205">
        <v>13</v>
      </c>
      <c r="H1205">
        <v>0</v>
      </c>
      <c r="I1205">
        <v>0</v>
      </c>
    </row>
    <row r="1206" spans="1:9" x14ac:dyDescent="0.25">
      <c r="A1206">
        <v>1204</v>
      </c>
      <c r="B1206" t="s">
        <v>427</v>
      </c>
      <c r="C1206" t="str">
        <f>VLOOKUP(B1206,'Country List'!$I:$J,2,FALSE)</f>
        <v>Serbia</v>
      </c>
      <c r="D1206" t="s">
        <v>1653</v>
      </c>
      <c r="E1206">
        <v>24</v>
      </c>
      <c r="F1206">
        <v>16</v>
      </c>
      <c r="G1206">
        <v>13</v>
      </c>
      <c r="H1206">
        <v>0</v>
      </c>
      <c r="I1206">
        <v>0</v>
      </c>
    </row>
    <row r="1207" spans="1:9" x14ac:dyDescent="0.25">
      <c r="A1207">
        <v>1205</v>
      </c>
      <c r="B1207" t="s">
        <v>158</v>
      </c>
      <c r="C1207" t="str">
        <f>VLOOKUP(B1207,'Country List'!$I:$J,2,FALSE)</f>
        <v>United States</v>
      </c>
      <c r="D1207" t="s">
        <v>1654</v>
      </c>
      <c r="F1207">
        <v>16</v>
      </c>
      <c r="G1207">
        <v>14</v>
      </c>
      <c r="H1207">
        <v>0</v>
      </c>
      <c r="I1207">
        <v>0</v>
      </c>
    </row>
    <row r="1208" spans="1:9" x14ac:dyDescent="0.25">
      <c r="A1208">
        <v>1206</v>
      </c>
      <c r="B1208" t="s">
        <v>158</v>
      </c>
      <c r="C1208" t="str">
        <f>VLOOKUP(B1208,'Country List'!$I:$J,2,FALSE)</f>
        <v>United States</v>
      </c>
      <c r="D1208" t="s">
        <v>1655</v>
      </c>
      <c r="E1208">
        <v>26</v>
      </c>
      <c r="F1208">
        <v>16</v>
      </c>
      <c r="G1208">
        <v>16</v>
      </c>
      <c r="H1208">
        <v>0</v>
      </c>
      <c r="I1208">
        <v>0</v>
      </c>
    </row>
    <row r="1209" spans="1:9" x14ac:dyDescent="0.25">
      <c r="A1209">
        <v>1207</v>
      </c>
      <c r="B1209" t="s">
        <v>399</v>
      </c>
      <c r="C1209" t="str">
        <f>VLOOKUP(B1209,'Country List'!$I:$J,2,FALSE)</f>
        <v>India</v>
      </c>
      <c r="D1209" t="s">
        <v>1656</v>
      </c>
      <c r="E1209">
        <v>27</v>
      </c>
      <c r="F1209">
        <v>16</v>
      </c>
      <c r="G1209">
        <v>16</v>
      </c>
      <c r="H1209">
        <v>0</v>
      </c>
      <c r="I1209">
        <v>0</v>
      </c>
    </row>
    <row r="1210" spans="1:9" x14ac:dyDescent="0.25">
      <c r="A1210">
        <v>1208</v>
      </c>
      <c r="B1210" t="s">
        <v>382</v>
      </c>
      <c r="C1210" t="str">
        <f>VLOOKUP(B1210,'Country List'!$I:$J,2,FALSE)</f>
        <v>Spain</v>
      </c>
      <c r="D1210" t="s">
        <v>1657</v>
      </c>
      <c r="E1210">
        <v>21</v>
      </c>
      <c r="F1210">
        <v>16</v>
      </c>
      <c r="G1210">
        <v>19</v>
      </c>
      <c r="H1210">
        <v>0</v>
      </c>
      <c r="I1210">
        <v>0</v>
      </c>
    </row>
    <row r="1211" spans="1:9" x14ac:dyDescent="0.25">
      <c r="A1211" t="s">
        <v>1658</v>
      </c>
      <c r="B1211" t="s">
        <v>432</v>
      </c>
      <c r="C1211" t="str">
        <f>VLOOKUP(B1211,'Country List'!$I:$J,2,FALSE)</f>
        <v>Israel</v>
      </c>
      <c r="D1211" t="s">
        <v>1659</v>
      </c>
      <c r="E1211">
        <v>17</v>
      </c>
      <c r="F1211">
        <v>15</v>
      </c>
      <c r="G1211">
        <v>1</v>
      </c>
      <c r="H1211">
        <v>0</v>
      </c>
      <c r="I1211">
        <v>0</v>
      </c>
    </row>
    <row r="1212" spans="1:9" x14ac:dyDescent="0.25">
      <c r="A1212" t="s">
        <v>1658</v>
      </c>
      <c r="B1212" t="s">
        <v>408</v>
      </c>
      <c r="C1212" t="str">
        <f>VLOOKUP(B1212,'Country List'!$I:$J,2,FALSE)</f>
        <v>Canada</v>
      </c>
      <c r="D1212" t="s">
        <v>1660</v>
      </c>
      <c r="E1212">
        <v>19</v>
      </c>
      <c r="F1212">
        <v>15</v>
      </c>
      <c r="G1212">
        <v>1</v>
      </c>
      <c r="H1212">
        <v>0</v>
      </c>
      <c r="I1212">
        <v>0</v>
      </c>
    </row>
    <row r="1213" spans="1:9" x14ac:dyDescent="0.25">
      <c r="A1213" t="s">
        <v>1658</v>
      </c>
      <c r="B1213" t="s">
        <v>404</v>
      </c>
      <c r="C1213" t="str">
        <f>VLOOKUP(B1213,'Country List'!$I:$J,2,FALSE)</f>
        <v>Mexico</v>
      </c>
      <c r="D1213" t="s">
        <v>1661</v>
      </c>
      <c r="F1213">
        <v>15</v>
      </c>
      <c r="G1213">
        <v>1</v>
      </c>
      <c r="H1213">
        <v>0</v>
      </c>
      <c r="I1213">
        <v>0</v>
      </c>
    </row>
    <row r="1214" spans="1:9" x14ac:dyDescent="0.25">
      <c r="A1214" t="s">
        <v>1658</v>
      </c>
      <c r="B1214" t="s">
        <v>397</v>
      </c>
      <c r="C1214" t="str">
        <f>VLOOKUP(B1214,'Country List'!$I:$J,2,FALSE)</f>
        <v>Belgium</v>
      </c>
      <c r="D1214" t="s">
        <v>1662</v>
      </c>
      <c r="E1214">
        <v>32</v>
      </c>
      <c r="F1214">
        <v>15</v>
      </c>
      <c r="G1214">
        <v>1</v>
      </c>
      <c r="H1214">
        <v>0</v>
      </c>
      <c r="I1214">
        <v>0</v>
      </c>
    </row>
    <row r="1215" spans="1:9" x14ac:dyDescent="0.25">
      <c r="A1215" t="s">
        <v>1658</v>
      </c>
      <c r="B1215" t="s">
        <v>434</v>
      </c>
      <c r="C1215" t="str">
        <f>VLOOKUP(B1215,'Country List'!$I:$J,2,FALSE)</f>
        <v>Portugal</v>
      </c>
      <c r="D1215" t="s">
        <v>1663</v>
      </c>
      <c r="E1215">
        <v>29</v>
      </c>
      <c r="F1215">
        <v>15</v>
      </c>
      <c r="G1215">
        <v>1</v>
      </c>
      <c r="H1215">
        <v>0</v>
      </c>
      <c r="I1215">
        <v>0</v>
      </c>
    </row>
    <row r="1216" spans="1:9" x14ac:dyDescent="0.25">
      <c r="A1216" t="s">
        <v>1658</v>
      </c>
      <c r="B1216" t="s">
        <v>444</v>
      </c>
      <c r="C1216" t="str">
        <f>VLOOKUP(B1216,'Country List'!$I:$J,2,FALSE)</f>
        <v>Italy</v>
      </c>
      <c r="D1216" t="s">
        <v>1664</v>
      </c>
      <c r="F1216">
        <v>15</v>
      </c>
      <c r="G1216">
        <v>1</v>
      </c>
      <c r="H1216">
        <v>0</v>
      </c>
      <c r="I1216">
        <v>0</v>
      </c>
    </row>
    <row r="1217" spans="1:9" x14ac:dyDescent="0.25">
      <c r="A1217" t="s">
        <v>1658</v>
      </c>
      <c r="B1217" t="s">
        <v>369</v>
      </c>
      <c r="C1217" t="str">
        <f>VLOOKUP(B1217,'Country List'!$I:$J,2,FALSE)</f>
        <v>Poland</v>
      </c>
      <c r="D1217" t="s">
        <v>1665</v>
      </c>
      <c r="E1217">
        <v>29</v>
      </c>
      <c r="F1217">
        <v>15</v>
      </c>
      <c r="G1217">
        <v>1</v>
      </c>
      <c r="H1217">
        <v>0</v>
      </c>
      <c r="I1217">
        <v>0</v>
      </c>
    </row>
    <row r="1218" spans="1:9" x14ac:dyDescent="0.25">
      <c r="A1218" t="s">
        <v>1658</v>
      </c>
      <c r="B1218" t="s">
        <v>392</v>
      </c>
      <c r="C1218" t="str">
        <f>VLOOKUP(B1218,'Country List'!$I:$J,2,FALSE)</f>
        <v>Finland</v>
      </c>
      <c r="D1218" t="s">
        <v>1666</v>
      </c>
      <c r="E1218">
        <v>21</v>
      </c>
      <c r="F1218">
        <v>15</v>
      </c>
      <c r="G1218">
        <v>1</v>
      </c>
      <c r="H1218">
        <v>0</v>
      </c>
      <c r="I1218">
        <v>0</v>
      </c>
    </row>
    <row r="1219" spans="1:9" x14ac:dyDescent="0.25">
      <c r="A1219" t="s">
        <v>1658</v>
      </c>
      <c r="B1219" t="s">
        <v>158</v>
      </c>
      <c r="C1219" t="str">
        <f>VLOOKUP(B1219,'Country List'!$I:$J,2,FALSE)</f>
        <v>United States</v>
      </c>
      <c r="D1219" t="s">
        <v>1667</v>
      </c>
      <c r="E1219">
        <v>31</v>
      </c>
      <c r="F1219">
        <v>15</v>
      </c>
      <c r="G1219">
        <v>1</v>
      </c>
      <c r="H1219">
        <v>0</v>
      </c>
      <c r="I1219">
        <v>0</v>
      </c>
    </row>
    <row r="1220" spans="1:9" x14ac:dyDescent="0.25">
      <c r="A1220" t="s">
        <v>1658</v>
      </c>
      <c r="B1220" t="s">
        <v>404</v>
      </c>
      <c r="C1220" t="str">
        <f>VLOOKUP(B1220,'Country List'!$I:$J,2,FALSE)</f>
        <v>Mexico</v>
      </c>
      <c r="D1220" t="s">
        <v>1668</v>
      </c>
      <c r="E1220">
        <v>19</v>
      </c>
      <c r="F1220">
        <v>15</v>
      </c>
      <c r="G1220">
        <v>1</v>
      </c>
      <c r="H1220">
        <v>0</v>
      </c>
      <c r="I1220">
        <v>0</v>
      </c>
    </row>
    <row r="1221" spans="1:9" x14ac:dyDescent="0.25">
      <c r="A1221" t="s">
        <v>1658</v>
      </c>
      <c r="B1221" t="s">
        <v>366</v>
      </c>
      <c r="C1221" t="str">
        <f>VLOOKUP(B1221,'Country List'!$I:$J,2,FALSE)</f>
        <v>France</v>
      </c>
      <c r="D1221" t="s">
        <v>1669</v>
      </c>
      <c r="E1221">
        <v>18</v>
      </c>
      <c r="F1221">
        <v>15</v>
      </c>
      <c r="G1221">
        <v>1</v>
      </c>
      <c r="H1221">
        <v>0</v>
      </c>
      <c r="I1221">
        <v>0</v>
      </c>
    </row>
    <row r="1222" spans="1:9" x14ac:dyDescent="0.25">
      <c r="A1222" t="s">
        <v>1658</v>
      </c>
      <c r="B1222" t="s">
        <v>511</v>
      </c>
      <c r="C1222" t="str">
        <f>VLOOKUP(B1222,'Country List'!$I:$J,2,FALSE)</f>
        <v>China</v>
      </c>
      <c r="D1222" t="s">
        <v>1670</v>
      </c>
      <c r="E1222">
        <v>20</v>
      </c>
      <c r="F1222">
        <v>15</v>
      </c>
      <c r="G1222">
        <v>1</v>
      </c>
      <c r="H1222">
        <v>15</v>
      </c>
      <c r="I1222">
        <v>0</v>
      </c>
    </row>
    <row r="1223" spans="1:9" x14ac:dyDescent="0.25">
      <c r="A1223" t="s">
        <v>1671</v>
      </c>
      <c r="B1223" t="s">
        <v>366</v>
      </c>
      <c r="C1223" t="str">
        <f>VLOOKUP(B1223,'Country List'!$I:$J,2,FALSE)</f>
        <v>France</v>
      </c>
      <c r="D1223" t="s">
        <v>1672</v>
      </c>
      <c r="E1223">
        <v>26</v>
      </c>
      <c r="F1223">
        <v>15</v>
      </c>
      <c r="G1223">
        <v>2</v>
      </c>
      <c r="H1223">
        <v>0</v>
      </c>
      <c r="I1223">
        <v>0</v>
      </c>
    </row>
    <row r="1224" spans="1:9" x14ac:dyDescent="0.25">
      <c r="A1224" t="s">
        <v>1671</v>
      </c>
      <c r="B1224" t="s">
        <v>364</v>
      </c>
      <c r="C1224" t="str">
        <f>VLOOKUP(B1224,'Country List'!$I:$J,2,FALSE)</f>
        <v>Colombia</v>
      </c>
      <c r="D1224" t="s">
        <v>1673</v>
      </c>
      <c r="E1224">
        <v>32</v>
      </c>
      <c r="F1224">
        <v>15</v>
      </c>
      <c r="G1224">
        <v>2</v>
      </c>
      <c r="H1224">
        <v>0</v>
      </c>
      <c r="I1224">
        <v>0</v>
      </c>
    </row>
    <row r="1225" spans="1:9" x14ac:dyDescent="0.25">
      <c r="A1225" t="s">
        <v>1671</v>
      </c>
      <c r="B1225" t="s">
        <v>383</v>
      </c>
      <c r="C1225" t="str">
        <f>VLOOKUP(B1225,'Country List'!$I:$J,2,FALSE)</f>
        <v>Netherlands</v>
      </c>
      <c r="D1225" t="s">
        <v>1674</v>
      </c>
      <c r="E1225">
        <v>29</v>
      </c>
      <c r="F1225">
        <v>15</v>
      </c>
      <c r="G1225">
        <v>2</v>
      </c>
      <c r="H1225">
        <v>0</v>
      </c>
      <c r="I1225">
        <v>0</v>
      </c>
    </row>
    <row r="1226" spans="1:9" x14ac:dyDescent="0.25">
      <c r="A1226" t="s">
        <v>1671</v>
      </c>
      <c r="B1226" t="s">
        <v>366</v>
      </c>
      <c r="C1226" t="str">
        <f>VLOOKUP(B1226,'Country List'!$I:$J,2,FALSE)</f>
        <v>France</v>
      </c>
      <c r="D1226" t="s">
        <v>1675</v>
      </c>
      <c r="E1226">
        <v>23</v>
      </c>
      <c r="F1226">
        <v>15</v>
      </c>
      <c r="G1226">
        <v>2</v>
      </c>
      <c r="H1226">
        <v>0</v>
      </c>
      <c r="I1226">
        <v>0</v>
      </c>
    </row>
    <row r="1227" spans="1:9" x14ac:dyDescent="0.25">
      <c r="A1227" t="s">
        <v>1671</v>
      </c>
      <c r="B1227" t="s">
        <v>367</v>
      </c>
      <c r="C1227" t="str">
        <f>VLOOKUP(B1227,'Country List'!$I:$J,2,FALSE)</f>
        <v>Argentina</v>
      </c>
      <c r="D1227" t="s">
        <v>1676</v>
      </c>
      <c r="E1227">
        <v>30</v>
      </c>
      <c r="F1227">
        <v>15</v>
      </c>
      <c r="G1227">
        <v>2</v>
      </c>
      <c r="H1227">
        <v>0</v>
      </c>
      <c r="I1227">
        <v>0</v>
      </c>
    </row>
    <row r="1228" spans="1:9" x14ac:dyDescent="0.25">
      <c r="A1228" t="s">
        <v>1671</v>
      </c>
      <c r="B1228" t="s">
        <v>158</v>
      </c>
      <c r="C1228" t="str">
        <f>VLOOKUP(B1228,'Country List'!$I:$J,2,FALSE)</f>
        <v>United States</v>
      </c>
      <c r="D1228" t="s">
        <v>1677</v>
      </c>
      <c r="E1228">
        <v>37</v>
      </c>
      <c r="F1228">
        <v>15</v>
      </c>
      <c r="G1228">
        <v>2</v>
      </c>
      <c r="H1228">
        <v>0</v>
      </c>
      <c r="I1228">
        <v>0</v>
      </c>
    </row>
    <row r="1229" spans="1:9" x14ac:dyDescent="0.25">
      <c r="A1229" t="s">
        <v>1678</v>
      </c>
      <c r="B1229" t="s">
        <v>382</v>
      </c>
      <c r="C1229" t="str">
        <f>VLOOKUP(B1229,'Country List'!$I:$J,2,FALSE)</f>
        <v>Spain</v>
      </c>
      <c r="D1229" t="s">
        <v>1679</v>
      </c>
      <c r="E1229">
        <v>37</v>
      </c>
      <c r="F1229">
        <v>15</v>
      </c>
      <c r="G1229">
        <v>3</v>
      </c>
      <c r="H1229">
        <v>0</v>
      </c>
      <c r="I1229">
        <v>0</v>
      </c>
    </row>
    <row r="1230" spans="1:9" x14ac:dyDescent="0.25">
      <c r="A1230" t="s">
        <v>1678</v>
      </c>
      <c r="B1230" t="s">
        <v>382</v>
      </c>
      <c r="C1230" t="str">
        <f>VLOOKUP(B1230,'Country List'!$I:$J,2,FALSE)</f>
        <v>Spain</v>
      </c>
      <c r="D1230" t="s">
        <v>1680</v>
      </c>
      <c r="E1230">
        <v>22</v>
      </c>
      <c r="F1230">
        <v>15</v>
      </c>
      <c r="G1230">
        <v>3</v>
      </c>
      <c r="H1230">
        <v>15</v>
      </c>
      <c r="I1230">
        <v>0</v>
      </c>
    </row>
    <row r="1231" spans="1:9" x14ac:dyDescent="0.25">
      <c r="A1231" t="s">
        <v>1678</v>
      </c>
      <c r="B1231" t="s">
        <v>158</v>
      </c>
      <c r="C1231" t="str">
        <f>VLOOKUP(B1231,'Country List'!$I:$J,2,FALSE)</f>
        <v>United States</v>
      </c>
      <c r="D1231" t="s">
        <v>1681</v>
      </c>
      <c r="E1231">
        <v>22</v>
      </c>
      <c r="F1231">
        <v>15</v>
      </c>
      <c r="G1231">
        <v>3</v>
      </c>
      <c r="H1231">
        <v>0</v>
      </c>
      <c r="I1231">
        <v>0</v>
      </c>
    </row>
    <row r="1232" spans="1:9" x14ac:dyDescent="0.25">
      <c r="A1232">
        <v>1230</v>
      </c>
      <c r="B1232" t="s">
        <v>382</v>
      </c>
      <c r="C1232" t="str">
        <f>VLOOKUP(B1232,'Country List'!$I:$J,2,FALSE)</f>
        <v>Spain</v>
      </c>
      <c r="D1232" t="s">
        <v>1682</v>
      </c>
      <c r="E1232">
        <v>24</v>
      </c>
      <c r="F1232">
        <v>15</v>
      </c>
      <c r="G1232">
        <v>3</v>
      </c>
      <c r="H1232">
        <v>0</v>
      </c>
      <c r="I1232">
        <v>0</v>
      </c>
    </row>
    <row r="1233" spans="1:9" x14ac:dyDescent="0.25">
      <c r="A1233">
        <v>1231</v>
      </c>
      <c r="B1233" t="s">
        <v>380</v>
      </c>
      <c r="C1233" t="str">
        <f>VLOOKUP(B1233,'Country List'!$I:$J,2,FALSE)</f>
        <v>Germany</v>
      </c>
      <c r="D1233" t="s">
        <v>1683</v>
      </c>
      <c r="E1233">
        <v>28</v>
      </c>
      <c r="F1233">
        <v>15</v>
      </c>
      <c r="G1233">
        <v>4</v>
      </c>
      <c r="H1233">
        <v>0</v>
      </c>
      <c r="I1233">
        <v>0</v>
      </c>
    </row>
    <row r="1234" spans="1:9" x14ac:dyDescent="0.25">
      <c r="A1234" t="s">
        <v>1684</v>
      </c>
      <c r="B1234" t="s">
        <v>475</v>
      </c>
      <c r="C1234" t="str">
        <f>VLOOKUP(B1234,'Country List'!$I:$J,2,FALSE)</f>
        <v>Ukraine</v>
      </c>
      <c r="D1234" t="s">
        <v>1685</v>
      </c>
      <c r="E1234">
        <v>29</v>
      </c>
      <c r="F1234">
        <v>15</v>
      </c>
      <c r="G1234">
        <v>4</v>
      </c>
      <c r="H1234">
        <v>0</v>
      </c>
      <c r="I1234">
        <v>0</v>
      </c>
    </row>
    <row r="1235" spans="1:9" x14ac:dyDescent="0.25">
      <c r="A1235" t="s">
        <v>1684</v>
      </c>
      <c r="B1235" t="s">
        <v>425</v>
      </c>
      <c r="C1235" t="str">
        <f>VLOOKUP(B1235,'Country List'!$I:$J,2,FALSE)</f>
        <v>Japan</v>
      </c>
      <c r="D1235" t="s">
        <v>1686</v>
      </c>
      <c r="E1235">
        <v>23</v>
      </c>
      <c r="F1235">
        <v>15</v>
      </c>
      <c r="G1235">
        <v>4</v>
      </c>
      <c r="H1235">
        <v>0</v>
      </c>
      <c r="I1235">
        <v>0</v>
      </c>
    </row>
    <row r="1236" spans="1:9" x14ac:dyDescent="0.25">
      <c r="A1236" t="s">
        <v>1684</v>
      </c>
      <c r="B1236" t="s">
        <v>427</v>
      </c>
      <c r="C1236" t="str">
        <f>VLOOKUP(B1236,'Country List'!$I:$J,2,FALSE)</f>
        <v>Serbia</v>
      </c>
      <c r="D1236" t="s">
        <v>1687</v>
      </c>
      <c r="E1236">
        <v>31</v>
      </c>
      <c r="F1236">
        <v>15</v>
      </c>
      <c r="G1236">
        <v>4</v>
      </c>
      <c r="H1236">
        <v>0</v>
      </c>
      <c r="I1236">
        <v>0</v>
      </c>
    </row>
    <row r="1237" spans="1:9" x14ac:dyDescent="0.25">
      <c r="A1237">
        <v>1235</v>
      </c>
      <c r="B1237" t="s">
        <v>393</v>
      </c>
      <c r="C1237" t="str">
        <f>VLOOKUP(B1237,'Country List'!$I:$J,2,FALSE)</f>
        <v>Australia</v>
      </c>
      <c r="D1237" t="s">
        <v>1688</v>
      </c>
      <c r="E1237">
        <v>31</v>
      </c>
      <c r="F1237">
        <v>15</v>
      </c>
      <c r="G1237">
        <v>4</v>
      </c>
      <c r="H1237">
        <v>9</v>
      </c>
      <c r="I1237">
        <v>0</v>
      </c>
    </row>
    <row r="1238" spans="1:9" x14ac:dyDescent="0.25">
      <c r="A1238" t="s">
        <v>1689</v>
      </c>
      <c r="B1238" t="s">
        <v>446</v>
      </c>
      <c r="C1238" t="str">
        <f>VLOOKUP(B1238,'Country List'!$I:$J,2,FALSE)</f>
        <v>Uruguay</v>
      </c>
      <c r="D1238" t="s">
        <v>1690</v>
      </c>
      <c r="E1238">
        <v>18</v>
      </c>
      <c r="F1238">
        <v>15</v>
      </c>
      <c r="G1238">
        <v>5</v>
      </c>
      <c r="H1238">
        <v>0</v>
      </c>
      <c r="I1238">
        <v>0</v>
      </c>
    </row>
    <row r="1239" spans="1:9" x14ac:dyDescent="0.25">
      <c r="A1239" t="s">
        <v>1689</v>
      </c>
      <c r="B1239" t="s">
        <v>380</v>
      </c>
      <c r="C1239" t="str">
        <f>VLOOKUP(B1239,'Country List'!$I:$J,2,FALSE)</f>
        <v>Germany</v>
      </c>
      <c r="D1239" t="s">
        <v>1691</v>
      </c>
      <c r="E1239">
        <v>27</v>
      </c>
      <c r="F1239">
        <v>15</v>
      </c>
      <c r="G1239">
        <v>5</v>
      </c>
      <c r="H1239">
        <v>0</v>
      </c>
      <c r="I1239">
        <v>0</v>
      </c>
    </row>
    <row r="1240" spans="1:9" x14ac:dyDescent="0.25">
      <c r="A1240" t="s">
        <v>1689</v>
      </c>
      <c r="B1240" t="s">
        <v>387</v>
      </c>
      <c r="C1240" t="str">
        <f>VLOOKUP(B1240,'Country List'!$I:$J,2,FALSE)</f>
        <v>Austria</v>
      </c>
      <c r="D1240" t="s">
        <v>1692</v>
      </c>
      <c r="E1240">
        <v>26</v>
      </c>
      <c r="F1240">
        <v>15</v>
      </c>
      <c r="G1240">
        <v>5</v>
      </c>
      <c r="H1240">
        <v>0</v>
      </c>
      <c r="I1240">
        <v>0</v>
      </c>
    </row>
    <row r="1241" spans="1:9" x14ac:dyDescent="0.25">
      <c r="A1241">
        <v>1239</v>
      </c>
      <c r="B1241" t="s">
        <v>444</v>
      </c>
      <c r="C1241" t="str">
        <f>VLOOKUP(B1241,'Country List'!$I:$J,2,FALSE)</f>
        <v>Italy</v>
      </c>
      <c r="D1241" t="s">
        <v>1693</v>
      </c>
      <c r="E1241">
        <v>18</v>
      </c>
      <c r="F1241">
        <v>15</v>
      </c>
      <c r="G1241">
        <v>5</v>
      </c>
      <c r="H1241">
        <v>0</v>
      </c>
      <c r="I1241">
        <v>0</v>
      </c>
    </row>
    <row r="1242" spans="1:9" x14ac:dyDescent="0.25">
      <c r="A1242">
        <v>1240</v>
      </c>
      <c r="B1242" t="s">
        <v>387</v>
      </c>
      <c r="C1242" t="str">
        <f>VLOOKUP(B1242,'Country List'!$I:$J,2,FALSE)</f>
        <v>Austria</v>
      </c>
      <c r="D1242" t="s">
        <v>1694</v>
      </c>
      <c r="E1242">
        <v>19</v>
      </c>
      <c r="F1242">
        <v>15</v>
      </c>
      <c r="G1242">
        <v>5</v>
      </c>
      <c r="H1242">
        <v>0</v>
      </c>
      <c r="I1242">
        <v>0</v>
      </c>
    </row>
    <row r="1243" spans="1:9" x14ac:dyDescent="0.25">
      <c r="A1243">
        <v>1241</v>
      </c>
      <c r="B1243" t="s">
        <v>452</v>
      </c>
      <c r="C1243" t="str">
        <f>VLOOKUP(B1243,'Country List'!$I:$J,2,FALSE)</f>
        <v>Russia</v>
      </c>
      <c r="D1243" t="s">
        <v>1695</v>
      </c>
      <c r="E1243">
        <v>25</v>
      </c>
      <c r="F1243">
        <v>15</v>
      </c>
      <c r="G1243">
        <v>5</v>
      </c>
      <c r="H1243">
        <v>0</v>
      </c>
      <c r="I1243">
        <v>0</v>
      </c>
    </row>
    <row r="1244" spans="1:9" x14ac:dyDescent="0.25">
      <c r="A1244">
        <v>1242</v>
      </c>
      <c r="B1244" t="s">
        <v>399</v>
      </c>
      <c r="C1244" t="str">
        <f>VLOOKUP(B1244,'Country List'!$I:$J,2,FALSE)</f>
        <v>India</v>
      </c>
      <c r="D1244" t="s">
        <v>1696</v>
      </c>
      <c r="E1244">
        <v>22</v>
      </c>
      <c r="F1244">
        <v>15</v>
      </c>
      <c r="G1244">
        <v>6</v>
      </c>
      <c r="H1244">
        <v>0</v>
      </c>
      <c r="I1244">
        <v>0</v>
      </c>
    </row>
    <row r="1245" spans="1:9" x14ac:dyDescent="0.25">
      <c r="A1245">
        <v>1243</v>
      </c>
      <c r="B1245" t="s">
        <v>511</v>
      </c>
      <c r="C1245" t="str">
        <f>VLOOKUP(B1245,'Country List'!$I:$J,2,FALSE)</f>
        <v>China</v>
      </c>
      <c r="D1245" t="s">
        <v>1697</v>
      </c>
      <c r="E1245">
        <v>23</v>
      </c>
      <c r="F1245">
        <v>15</v>
      </c>
      <c r="G1245">
        <v>6</v>
      </c>
      <c r="H1245">
        <v>0</v>
      </c>
      <c r="I1245">
        <v>0</v>
      </c>
    </row>
    <row r="1246" spans="1:9" x14ac:dyDescent="0.25">
      <c r="A1246">
        <v>1244</v>
      </c>
      <c r="B1246" t="s">
        <v>444</v>
      </c>
      <c r="C1246" t="str">
        <f>VLOOKUP(B1246,'Country List'!$I:$J,2,FALSE)</f>
        <v>Italy</v>
      </c>
      <c r="D1246" t="s">
        <v>1698</v>
      </c>
      <c r="F1246">
        <v>15</v>
      </c>
      <c r="G1246">
        <v>6</v>
      </c>
      <c r="H1246">
        <v>0</v>
      </c>
      <c r="I1246">
        <v>0</v>
      </c>
    </row>
    <row r="1247" spans="1:9" x14ac:dyDescent="0.25">
      <c r="A1247" t="s">
        <v>1699</v>
      </c>
      <c r="B1247" t="s">
        <v>367</v>
      </c>
      <c r="C1247" t="str">
        <f>VLOOKUP(B1247,'Country List'!$I:$J,2,FALSE)</f>
        <v>Argentina</v>
      </c>
      <c r="D1247" t="s">
        <v>1700</v>
      </c>
      <c r="E1247">
        <v>28</v>
      </c>
      <c r="F1247">
        <v>15</v>
      </c>
      <c r="G1247">
        <v>7</v>
      </c>
      <c r="H1247">
        <v>0</v>
      </c>
      <c r="I1247">
        <v>0</v>
      </c>
    </row>
    <row r="1248" spans="1:9" x14ac:dyDescent="0.25">
      <c r="A1248" t="s">
        <v>1699</v>
      </c>
      <c r="B1248" t="s">
        <v>446</v>
      </c>
      <c r="C1248" t="str">
        <f>VLOOKUP(B1248,'Country List'!$I:$J,2,FALSE)</f>
        <v>Uruguay</v>
      </c>
      <c r="D1248" t="s">
        <v>1701</v>
      </c>
      <c r="E1248">
        <v>18</v>
      </c>
      <c r="F1248">
        <v>15</v>
      </c>
      <c r="G1248">
        <v>7</v>
      </c>
      <c r="H1248">
        <v>0</v>
      </c>
      <c r="I1248">
        <v>0</v>
      </c>
    </row>
    <row r="1249" spans="1:9" x14ac:dyDescent="0.25">
      <c r="A1249" t="s">
        <v>1702</v>
      </c>
      <c r="B1249" t="s">
        <v>385</v>
      </c>
      <c r="C1249" t="str">
        <f>VLOOKUP(B1249,'Country List'!$I:$J,2,FALSE)</f>
        <v>Romania</v>
      </c>
      <c r="D1249" t="s">
        <v>1703</v>
      </c>
      <c r="E1249">
        <v>21</v>
      </c>
      <c r="F1249">
        <v>15</v>
      </c>
      <c r="G1249">
        <v>7</v>
      </c>
      <c r="H1249">
        <v>0</v>
      </c>
      <c r="I1249">
        <v>0</v>
      </c>
    </row>
    <row r="1250" spans="1:9" x14ac:dyDescent="0.25">
      <c r="A1250" t="s">
        <v>1702</v>
      </c>
      <c r="B1250" t="s">
        <v>444</v>
      </c>
      <c r="C1250" t="str">
        <f>VLOOKUP(B1250,'Country List'!$I:$J,2,FALSE)</f>
        <v>Italy</v>
      </c>
      <c r="D1250" t="s">
        <v>1704</v>
      </c>
      <c r="E1250">
        <v>19</v>
      </c>
      <c r="F1250">
        <v>15</v>
      </c>
      <c r="G1250">
        <v>7</v>
      </c>
      <c r="H1250">
        <v>0</v>
      </c>
      <c r="I1250">
        <v>0</v>
      </c>
    </row>
    <row r="1251" spans="1:9" x14ac:dyDescent="0.25">
      <c r="A1251">
        <v>1249</v>
      </c>
      <c r="B1251" t="s">
        <v>393</v>
      </c>
      <c r="C1251" t="str">
        <f>VLOOKUP(B1251,'Country List'!$I:$J,2,FALSE)</f>
        <v>Australia</v>
      </c>
      <c r="D1251" t="s">
        <v>1705</v>
      </c>
      <c r="E1251">
        <v>25</v>
      </c>
      <c r="F1251">
        <v>15</v>
      </c>
      <c r="G1251">
        <v>7</v>
      </c>
      <c r="H1251">
        <v>0</v>
      </c>
      <c r="I1251">
        <v>0</v>
      </c>
    </row>
    <row r="1252" spans="1:9" x14ac:dyDescent="0.25">
      <c r="A1252">
        <v>1250</v>
      </c>
      <c r="B1252" t="s">
        <v>382</v>
      </c>
      <c r="C1252" t="str">
        <f>VLOOKUP(B1252,'Country List'!$I:$J,2,FALSE)</f>
        <v>Spain</v>
      </c>
      <c r="D1252" t="s">
        <v>1706</v>
      </c>
      <c r="E1252">
        <v>34</v>
      </c>
      <c r="F1252">
        <v>15</v>
      </c>
      <c r="G1252">
        <v>8</v>
      </c>
      <c r="H1252">
        <v>0</v>
      </c>
      <c r="I1252">
        <v>0</v>
      </c>
    </row>
    <row r="1253" spans="1:9" x14ac:dyDescent="0.25">
      <c r="A1253">
        <v>1251</v>
      </c>
      <c r="B1253" t="s">
        <v>425</v>
      </c>
      <c r="C1253" t="str">
        <f>VLOOKUP(B1253,'Country List'!$I:$J,2,FALSE)</f>
        <v>Japan</v>
      </c>
      <c r="D1253" t="s">
        <v>1707</v>
      </c>
      <c r="E1253">
        <v>25</v>
      </c>
      <c r="F1253">
        <v>15</v>
      </c>
      <c r="G1253">
        <v>9</v>
      </c>
      <c r="H1253">
        <v>0</v>
      </c>
      <c r="I1253">
        <v>0</v>
      </c>
    </row>
    <row r="1254" spans="1:9" x14ac:dyDescent="0.25">
      <c r="A1254">
        <v>1252</v>
      </c>
      <c r="B1254" t="s">
        <v>444</v>
      </c>
      <c r="C1254" t="str">
        <f>VLOOKUP(B1254,'Country List'!$I:$J,2,FALSE)</f>
        <v>Italy</v>
      </c>
      <c r="D1254" t="s">
        <v>1708</v>
      </c>
      <c r="E1254">
        <v>19</v>
      </c>
      <c r="F1254">
        <v>15</v>
      </c>
      <c r="G1254">
        <v>9</v>
      </c>
      <c r="H1254">
        <v>0</v>
      </c>
      <c r="I1254">
        <v>0</v>
      </c>
    </row>
    <row r="1255" spans="1:9" x14ac:dyDescent="0.25">
      <c r="A1255">
        <v>1253</v>
      </c>
      <c r="B1255" t="s">
        <v>444</v>
      </c>
      <c r="C1255" t="str">
        <f>VLOOKUP(B1255,'Country List'!$I:$J,2,FALSE)</f>
        <v>Italy</v>
      </c>
      <c r="D1255" t="s">
        <v>1709</v>
      </c>
      <c r="E1255">
        <v>23</v>
      </c>
      <c r="F1255">
        <v>15</v>
      </c>
      <c r="G1255">
        <v>9</v>
      </c>
      <c r="H1255">
        <v>0</v>
      </c>
      <c r="I1255">
        <v>0</v>
      </c>
    </row>
    <row r="1256" spans="1:9" x14ac:dyDescent="0.25">
      <c r="A1256">
        <v>1254</v>
      </c>
      <c r="B1256" t="s">
        <v>511</v>
      </c>
      <c r="C1256" t="str">
        <f>VLOOKUP(B1256,'Country List'!$I:$J,2,FALSE)</f>
        <v>China</v>
      </c>
      <c r="D1256" t="s">
        <v>1710</v>
      </c>
      <c r="E1256">
        <v>23</v>
      </c>
      <c r="F1256">
        <v>15</v>
      </c>
      <c r="G1256">
        <v>11</v>
      </c>
      <c r="H1256">
        <v>0</v>
      </c>
      <c r="I1256">
        <v>0</v>
      </c>
    </row>
    <row r="1257" spans="1:9" x14ac:dyDescent="0.25">
      <c r="A1257">
        <v>1255</v>
      </c>
      <c r="B1257" t="s">
        <v>397</v>
      </c>
      <c r="C1257" t="str">
        <f>VLOOKUP(B1257,'Country List'!$I:$J,2,FALSE)</f>
        <v>Belgium</v>
      </c>
      <c r="D1257" t="s">
        <v>1711</v>
      </c>
      <c r="E1257">
        <v>21</v>
      </c>
      <c r="F1257">
        <v>15</v>
      </c>
      <c r="G1257">
        <v>11</v>
      </c>
      <c r="H1257">
        <v>0</v>
      </c>
      <c r="I1257">
        <v>0</v>
      </c>
    </row>
    <row r="1258" spans="1:9" x14ac:dyDescent="0.25">
      <c r="A1258">
        <v>1256</v>
      </c>
      <c r="B1258" t="s">
        <v>511</v>
      </c>
      <c r="C1258" t="str">
        <f>VLOOKUP(B1258,'Country List'!$I:$J,2,FALSE)</f>
        <v>China</v>
      </c>
      <c r="D1258" t="s">
        <v>1712</v>
      </c>
      <c r="E1258">
        <v>26</v>
      </c>
      <c r="F1258">
        <v>15</v>
      </c>
      <c r="G1258">
        <v>12</v>
      </c>
      <c r="H1258">
        <v>0</v>
      </c>
      <c r="I1258">
        <v>0</v>
      </c>
    </row>
    <row r="1259" spans="1:9" x14ac:dyDescent="0.25">
      <c r="A1259" t="s">
        <v>1713</v>
      </c>
      <c r="B1259" t="s">
        <v>385</v>
      </c>
      <c r="C1259" t="str">
        <f>VLOOKUP(B1259,'Country List'!$I:$J,2,FALSE)</f>
        <v>Romania</v>
      </c>
      <c r="D1259" t="s">
        <v>1714</v>
      </c>
      <c r="E1259">
        <v>27</v>
      </c>
      <c r="F1259">
        <v>15</v>
      </c>
      <c r="G1259">
        <v>13</v>
      </c>
      <c r="H1259">
        <v>0</v>
      </c>
      <c r="I1259">
        <v>0</v>
      </c>
    </row>
    <row r="1260" spans="1:9" x14ac:dyDescent="0.25">
      <c r="A1260" t="s">
        <v>1713</v>
      </c>
      <c r="B1260" t="s">
        <v>366</v>
      </c>
      <c r="C1260" t="str">
        <f>VLOOKUP(B1260,'Country List'!$I:$J,2,FALSE)</f>
        <v>France</v>
      </c>
      <c r="D1260" t="s">
        <v>1715</v>
      </c>
      <c r="E1260">
        <v>22</v>
      </c>
      <c r="F1260">
        <v>15</v>
      </c>
      <c r="G1260">
        <v>13</v>
      </c>
      <c r="H1260">
        <v>0</v>
      </c>
      <c r="I1260">
        <v>0</v>
      </c>
    </row>
    <row r="1261" spans="1:9" x14ac:dyDescent="0.25">
      <c r="A1261">
        <v>1259</v>
      </c>
      <c r="B1261" t="s">
        <v>450</v>
      </c>
      <c r="C1261" t="str">
        <f>VLOOKUP(B1261,'Country List'!$I:$J,2,FALSE)</f>
        <v>Belarus</v>
      </c>
      <c r="D1261" t="s">
        <v>1716</v>
      </c>
      <c r="E1261">
        <v>24</v>
      </c>
      <c r="F1261">
        <v>15</v>
      </c>
      <c r="G1261">
        <v>13</v>
      </c>
      <c r="H1261">
        <v>0</v>
      </c>
      <c r="I1261">
        <v>0</v>
      </c>
    </row>
    <row r="1262" spans="1:9" x14ac:dyDescent="0.25">
      <c r="A1262">
        <v>1260</v>
      </c>
      <c r="B1262" t="s">
        <v>425</v>
      </c>
      <c r="C1262" t="str">
        <f>VLOOKUP(B1262,'Country List'!$I:$J,2,FALSE)</f>
        <v>Japan</v>
      </c>
      <c r="D1262" t="s">
        <v>1717</v>
      </c>
      <c r="E1262">
        <v>21</v>
      </c>
      <c r="F1262">
        <v>15</v>
      </c>
      <c r="G1262">
        <v>13</v>
      </c>
      <c r="H1262">
        <v>0</v>
      </c>
      <c r="I1262">
        <v>0</v>
      </c>
    </row>
    <row r="1263" spans="1:9" x14ac:dyDescent="0.25">
      <c r="A1263">
        <v>1261</v>
      </c>
      <c r="B1263" t="s">
        <v>444</v>
      </c>
      <c r="C1263" t="str">
        <f>VLOOKUP(B1263,'Country List'!$I:$J,2,FALSE)</f>
        <v>Italy</v>
      </c>
      <c r="D1263" t="s">
        <v>1718</v>
      </c>
      <c r="E1263">
        <v>18</v>
      </c>
      <c r="F1263">
        <v>15</v>
      </c>
      <c r="G1263">
        <v>15</v>
      </c>
      <c r="H1263">
        <v>0</v>
      </c>
      <c r="I1263">
        <v>0</v>
      </c>
    </row>
    <row r="1264" spans="1:9" x14ac:dyDescent="0.25">
      <c r="A1264">
        <v>1262</v>
      </c>
      <c r="B1264" t="s">
        <v>371</v>
      </c>
      <c r="C1264" t="str">
        <f>VLOOKUP(B1264,'Country List'!$I:$J,2,FALSE)</f>
        <v>Great Britain</v>
      </c>
      <c r="D1264" t="s">
        <v>1719</v>
      </c>
      <c r="E1264">
        <v>19</v>
      </c>
      <c r="F1264">
        <v>15</v>
      </c>
      <c r="G1264">
        <v>17</v>
      </c>
      <c r="H1264">
        <v>0</v>
      </c>
      <c r="I1264">
        <v>0</v>
      </c>
    </row>
    <row r="1265" spans="1:9" x14ac:dyDescent="0.25">
      <c r="A1265">
        <v>1263</v>
      </c>
      <c r="B1265" t="s">
        <v>371</v>
      </c>
      <c r="C1265" t="str">
        <f>VLOOKUP(B1265,'Country List'!$I:$J,2,FALSE)</f>
        <v>Great Britain</v>
      </c>
      <c r="D1265" t="s">
        <v>1720</v>
      </c>
      <c r="E1265">
        <v>17</v>
      </c>
      <c r="F1265">
        <v>14</v>
      </c>
      <c r="G1265">
        <v>2</v>
      </c>
      <c r="H1265">
        <v>0</v>
      </c>
      <c r="I1265">
        <v>0</v>
      </c>
    </row>
    <row r="1266" spans="1:9" x14ac:dyDescent="0.25">
      <c r="A1266">
        <v>1264</v>
      </c>
      <c r="B1266" t="s">
        <v>459</v>
      </c>
      <c r="C1266" t="str">
        <f>VLOOKUP(B1266,'Country List'!$I:$J,2,FALSE)</f>
        <v>Indonesia</v>
      </c>
      <c r="D1266" t="s">
        <v>1721</v>
      </c>
      <c r="E1266">
        <v>19</v>
      </c>
      <c r="F1266">
        <v>14</v>
      </c>
      <c r="G1266">
        <v>3</v>
      </c>
      <c r="H1266">
        <v>0</v>
      </c>
      <c r="I1266">
        <v>0</v>
      </c>
    </row>
    <row r="1267" spans="1:9" x14ac:dyDescent="0.25">
      <c r="A1267">
        <v>1265</v>
      </c>
      <c r="B1267" t="s">
        <v>158</v>
      </c>
      <c r="C1267" t="str">
        <f>VLOOKUP(B1267,'Country List'!$I:$J,2,FALSE)</f>
        <v>United States</v>
      </c>
      <c r="D1267" t="s">
        <v>1722</v>
      </c>
      <c r="E1267">
        <v>24</v>
      </c>
      <c r="F1267">
        <v>14</v>
      </c>
      <c r="G1267">
        <v>3</v>
      </c>
      <c r="H1267">
        <v>0</v>
      </c>
      <c r="I1267">
        <v>0</v>
      </c>
    </row>
    <row r="1268" spans="1:9" x14ac:dyDescent="0.25">
      <c r="A1268" t="s">
        <v>1723</v>
      </c>
      <c r="B1268" t="s">
        <v>1724</v>
      </c>
      <c r="C1268" t="str">
        <f>VLOOKUP(B1268,'Country List'!$I:$J,2,FALSE)</f>
        <v>Benin</v>
      </c>
      <c r="D1268" t="s">
        <v>1725</v>
      </c>
      <c r="E1268">
        <v>31</v>
      </c>
      <c r="F1268">
        <v>14</v>
      </c>
      <c r="G1268">
        <v>4</v>
      </c>
      <c r="H1268">
        <v>14</v>
      </c>
      <c r="I1268">
        <v>0</v>
      </c>
    </row>
    <row r="1269" spans="1:9" x14ac:dyDescent="0.25">
      <c r="A1269" t="s">
        <v>1723</v>
      </c>
      <c r="B1269" t="s">
        <v>487</v>
      </c>
      <c r="C1269" t="str">
        <f>VLOOKUP(B1269,'Country List'!$I:$J,2,FALSE)</f>
        <v>South Korea</v>
      </c>
      <c r="D1269" t="s">
        <v>1726</v>
      </c>
      <c r="E1269">
        <v>28</v>
      </c>
      <c r="F1269">
        <v>14</v>
      </c>
      <c r="G1269">
        <v>4</v>
      </c>
      <c r="H1269">
        <v>0</v>
      </c>
      <c r="I1269">
        <v>0</v>
      </c>
    </row>
    <row r="1270" spans="1:9" x14ac:dyDescent="0.25">
      <c r="A1270">
        <v>1268</v>
      </c>
      <c r="B1270" t="s">
        <v>385</v>
      </c>
      <c r="C1270" t="str">
        <f>VLOOKUP(B1270,'Country List'!$I:$J,2,FALSE)</f>
        <v>Romania</v>
      </c>
      <c r="D1270" t="s">
        <v>1727</v>
      </c>
      <c r="E1270">
        <v>26</v>
      </c>
      <c r="F1270">
        <v>14</v>
      </c>
      <c r="G1270">
        <v>4</v>
      </c>
      <c r="H1270">
        <v>12</v>
      </c>
      <c r="I1270">
        <v>0</v>
      </c>
    </row>
    <row r="1271" spans="1:9" x14ac:dyDescent="0.25">
      <c r="A1271">
        <v>1269</v>
      </c>
      <c r="B1271" t="s">
        <v>427</v>
      </c>
      <c r="C1271" t="str">
        <f>VLOOKUP(B1271,'Country List'!$I:$J,2,FALSE)</f>
        <v>Serbia</v>
      </c>
      <c r="D1271" t="s">
        <v>1728</v>
      </c>
      <c r="E1271">
        <v>23</v>
      </c>
      <c r="F1271">
        <v>14</v>
      </c>
      <c r="G1271">
        <v>4</v>
      </c>
      <c r="H1271">
        <v>0</v>
      </c>
      <c r="I1271">
        <v>0</v>
      </c>
    </row>
    <row r="1272" spans="1:9" x14ac:dyDescent="0.25">
      <c r="A1272">
        <v>1270</v>
      </c>
      <c r="B1272" t="s">
        <v>462</v>
      </c>
      <c r="C1272" t="str">
        <f>VLOOKUP(B1272,'Country List'!$I:$J,2,FALSE)</f>
        <v>Greece</v>
      </c>
      <c r="D1272" t="s">
        <v>1729</v>
      </c>
      <c r="E1272">
        <v>23</v>
      </c>
      <c r="F1272">
        <v>14</v>
      </c>
      <c r="G1272">
        <v>5</v>
      </c>
      <c r="H1272">
        <v>0</v>
      </c>
      <c r="I1272">
        <v>0</v>
      </c>
    </row>
    <row r="1273" spans="1:9" x14ac:dyDescent="0.25">
      <c r="A1273">
        <v>1271</v>
      </c>
      <c r="B1273" t="s">
        <v>1730</v>
      </c>
      <c r="C1273" t="str">
        <f>VLOOKUP(B1273,'Country List'!$I:$J,2,FALSE)</f>
        <v>Kenya</v>
      </c>
      <c r="D1273" t="s">
        <v>1731</v>
      </c>
      <c r="F1273">
        <v>14</v>
      </c>
      <c r="G1273">
        <v>5</v>
      </c>
      <c r="H1273">
        <v>0</v>
      </c>
      <c r="I1273">
        <v>0</v>
      </c>
    </row>
    <row r="1274" spans="1:9" x14ac:dyDescent="0.25">
      <c r="A1274">
        <v>1272</v>
      </c>
      <c r="B1274" t="s">
        <v>452</v>
      </c>
      <c r="C1274" t="str">
        <f>VLOOKUP(B1274,'Country List'!$I:$J,2,FALSE)</f>
        <v>Russia</v>
      </c>
      <c r="D1274" t="s">
        <v>1732</v>
      </c>
      <c r="E1274">
        <v>23</v>
      </c>
      <c r="F1274">
        <v>14</v>
      </c>
      <c r="G1274">
        <v>5</v>
      </c>
      <c r="H1274">
        <v>0</v>
      </c>
      <c r="I1274">
        <v>0</v>
      </c>
    </row>
    <row r="1275" spans="1:9" x14ac:dyDescent="0.25">
      <c r="A1275">
        <v>1273</v>
      </c>
      <c r="B1275" t="s">
        <v>366</v>
      </c>
      <c r="C1275" t="str">
        <f>VLOOKUP(B1275,'Country List'!$I:$J,2,FALSE)</f>
        <v>France</v>
      </c>
      <c r="D1275" t="s">
        <v>1733</v>
      </c>
      <c r="E1275">
        <v>28</v>
      </c>
      <c r="F1275">
        <v>14</v>
      </c>
      <c r="G1275">
        <v>5</v>
      </c>
      <c r="H1275">
        <v>2</v>
      </c>
      <c r="I1275">
        <v>0</v>
      </c>
    </row>
    <row r="1276" spans="1:9" x14ac:dyDescent="0.25">
      <c r="A1276">
        <v>1274</v>
      </c>
      <c r="B1276" t="s">
        <v>799</v>
      </c>
      <c r="C1276" t="str">
        <f>VLOOKUP(B1276,'Country List'!$I:$J,2,FALSE)</f>
        <v>Slovenia</v>
      </c>
      <c r="D1276" t="s">
        <v>1734</v>
      </c>
      <c r="E1276">
        <v>30</v>
      </c>
      <c r="F1276">
        <v>14</v>
      </c>
      <c r="G1276">
        <v>6</v>
      </c>
      <c r="H1276">
        <v>0</v>
      </c>
      <c r="I1276">
        <v>0</v>
      </c>
    </row>
    <row r="1277" spans="1:9" x14ac:dyDescent="0.25">
      <c r="A1277">
        <v>1275</v>
      </c>
      <c r="B1277" t="s">
        <v>470</v>
      </c>
      <c r="C1277" t="str">
        <f>VLOOKUP(B1277,'Country List'!$I:$J,2,FALSE)</f>
        <v>Czech Republic</v>
      </c>
      <c r="D1277" t="s">
        <v>1735</v>
      </c>
      <c r="E1277">
        <v>21</v>
      </c>
      <c r="F1277">
        <v>14</v>
      </c>
      <c r="G1277">
        <v>6</v>
      </c>
      <c r="H1277">
        <v>0</v>
      </c>
      <c r="I1277">
        <v>0</v>
      </c>
    </row>
    <row r="1278" spans="1:9" x14ac:dyDescent="0.25">
      <c r="A1278">
        <v>1276</v>
      </c>
      <c r="B1278" t="s">
        <v>519</v>
      </c>
      <c r="C1278" t="str">
        <f>VLOOKUP(B1278,'Country List'!$I:$J,2,FALSE)</f>
        <v>Switzerland</v>
      </c>
      <c r="D1278" t="s">
        <v>1736</v>
      </c>
      <c r="E1278">
        <v>23</v>
      </c>
      <c r="F1278">
        <v>14</v>
      </c>
      <c r="G1278">
        <v>6</v>
      </c>
      <c r="H1278">
        <v>0</v>
      </c>
      <c r="I1278">
        <v>0</v>
      </c>
    </row>
    <row r="1279" spans="1:9" x14ac:dyDescent="0.25">
      <c r="A1279">
        <v>1277</v>
      </c>
      <c r="B1279" t="s">
        <v>397</v>
      </c>
      <c r="C1279" t="str">
        <f>VLOOKUP(B1279,'Country List'!$I:$J,2,FALSE)</f>
        <v>Belgium</v>
      </c>
      <c r="D1279" t="s">
        <v>1737</v>
      </c>
      <c r="E1279">
        <v>24</v>
      </c>
      <c r="F1279">
        <v>14</v>
      </c>
      <c r="G1279">
        <v>7</v>
      </c>
      <c r="H1279">
        <v>0</v>
      </c>
      <c r="I1279">
        <v>0</v>
      </c>
    </row>
    <row r="1280" spans="1:9" x14ac:dyDescent="0.25">
      <c r="A1280">
        <v>1278</v>
      </c>
      <c r="B1280" t="s">
        <v>371</v>
      </c>
      <c r="C1280" t="str">
        <f>VLOOKUP(B1280,'Country List'!$I:$J,2,FALSE)</f>
        <v>Great Britain</v>
      </c>
      <c r="D1280" t="s">
        <v>1738</v>
      </c>
      <c r="E1280">
        <v>22</v>
      </c>
      <c r="F1280">
        <v>14</v>
      </c>
      <c r="G1280">
        <v>7</v>
      </c>
      <c r="H1280">
        <v>0</v>
      </c>
      <c r="I1280">
        <v>0</v>
      </c>
    </row>
    <row r="1281" spans="1:9" x14ac:dyDescent="0.25">
      <c r="A1281">
        <v>1279</v>
      </c>
      <c r="B1281" t="s">
        <v>366</v>
      </c>
      <c r="C1281" t="str">
        <f>VLOOKUP(B1281,'Country List'!$I:$J,2,FALSE)</f>
        <v>France</v>
      </c>
      <c r="D1281" t="s">
        <v>1739</v>
      </c>
      <c r="E1281">
        <v>21</v>
      </c>
      <c r="F1281">
        <v>14</v>
      </c>
      <c r="G1281">
        <v>7</v>
      </c>
      <c r="H1281">
        <v>0</v>
      </c>
      <c r="I1281">
        <v>0</v>
      </c>
    </row>
    <row r="1282" spans="1:9" x14ac:dyDescent="0.25">
      <c r="A1282">
        <v>1280</v>
      </c>
      <c r="B1282" t="s">
        <v>547</v>
      </c>
      <c r="C1282" t="str">
        <f>VLOOKUP(B1282,'Country List'!$I:$J,2,FALSE)</f>
        <v>Chile</v>
      </c>
      <c r="D1282" t="s">
        <v>1740</v>
      </c>
      <c r="E1282">
        <v>19</v>
      </c>
      <c r="F1282">
        <v>14</v>
      </c>
      <c r="G1282">
        <v>8</v>
      </c>
      <c r="H1282">
        <v>0</v>
      </c>
      <c r="I1282">
        <v>0</v>
      </c>
    </row>
    <row r="1283" spans="1:9" x14ac:dyDescent="0.25">
      <c r="A1283">
        <v>1281</v>
      </c>
      <c r="B1283" t="s">
        <v>376</v>
      </c>
      <c r="C1283" t="str">
        <f>VLOOKUP(B1283,'Country List'!$I:$J,2,FALSE)</f>
        <v>Croatia</v>
      </c>
      <c r="D1283" t="s">
        <v>1741</v>
      </c>
      <c r="E1283">
        <v>19</v>
      </c>
      <c r="F1283">
        <v>14</v>
      </c>
      <c r="G1283">
        <v>8</v>
      </c>
      <c r="H1283">
        <v>0</v>
      </c>
      <c r="I1283">
        <v>0</v>
      </c>
    </row>
    <row r="1284" spans="1:9" x14ac:dyDescent="0.25">
      <c r="A1284">
        <v>1282</v>
      </c>
      <c r="B1284" t="s">
        <v>511</v>
      </c>
      <c r="C1284" t="str">
        <f>VLOOKUP(B1284,'Country List'!$I:$J,2,FALSE)</f>
        <v>China</v>
      </c>
      <c r="D1284" t="s">
        <v>1742</v>
      </c>
      <c r="E1284">
        <v>22</v>
      </c>
      <c r="F1284">
        <v>14</v>
      </c>
      <c r="G1284">
        <v>9</v>
      </c>
      <c r="H1284">
        <v>0</v>
      </c>
      <c r="I1284">
        <v>0</v>
      </c>
    </row>
    <row r="1285" spans="1:9" x14ac:dyDescent="0.25">
      <c r="A1285">
        <v>1283</v>
      </c>
      <c r="B1285" t="s">
        <v>370</v>
      </c>
      <c r="C1285" t="str">
        <f>VLOOKUP(B1285,'Country List'!$I:$J,2,FALSE)</f>
        <v>Brazil</v>
      </c>
      <c r="D1285" t="s">
        <v>1743</v>
      </c>
      <c r="E1285">
        <v>22</v>
      </c>
      <c r="F1285">
        <v>14</v>
      </c>
      <c r="G1285">
        <v>9</v>
      </c>
      <c r="H1285">
        <v>8</v>
      </c>
      <c r="I1285">
        <v>0</v>
      </c>
    </row>
    <row r="1286" spans="1:9" x14ac:dyDescent="0.25">
      <c r="A1286">
        <v>1284</v>
      </c>
      <c r="B1286" t="s">
        <v>786</v>
      </c>
      <c r="C1286" t="str">
        <f>VLOOKUP(B1286,'Country List'!$I:$J,2,FALSE)</f>
        <v>Turkey</v>
      </c>
      <c r="D1286" t="s">
        <v>1744</v>
      </c>
      <c r="E1286">
        <v>18</v>
      </c>
      <c r="F1286">
        <v>14</v>
      </c>
      <c r="G1286">
        <v>9</v>
      </c>
      <c r="H1286">
        <v>0</v>
      </c>
      <c r="I1286">
        <v>0</v>
      </c>
    </row>
    <row r="1287" spans="1:9" x14ac:dyDescent="0.25">
      <c r="A1287">
        <v>1285</v>
      </c>
      <c r="B1287" t="s">
        <v>367</v>
      </c>
      <c r="C1287" t="str">
        <f>VLOOKUP(B1287,'Country List'!$I:$J,2,FALSE)</f>
        <v>Argentina</v>
      </c>
      <c r="D1287" t="s">
        <v>1745</v>
      </c>
      <c r="E1287">
        <v>20</v>
      </c>
      <c r="F1287">
        <v>14</v>
      </c>
      <c r="G1287">
        <v>10</v>
      </c>
      <c r="H1287">
        <v>0</v>
      </c>
      <c r="I1287">
        <v>0</v>
      </c>
    </row>
    <row r="1288" spans="1:9" x14ac:dyDescent="0.25">
      <c r="A1288">
        <v>1286</v>
      </c>
      <c r="B1288" t="s">
        <v>364</v>
      </c>
      <c r="C1288" t="str">
        <f>VLOOKUP(B1288,'Country List'!$I:$J,2,FALSE)</f>
        <v>Colombia</v>
      </c>
      <c r="D1288" t="s">
        <v>1746</v>
      </c>
      <c r="E1288">
        <v>20</v>
      </c>
      <c r="F1288">
        <v>14</v>
      </c>
      <c r="G1288">
        <v>10</v>
      </c>
      <c r="H1288">
        <v>0</v>
      </c>
      <c r="I1288">
        <v>0</v>
      </c>
    </row>
    <row r="1289" spans="1:9" x14ac:dyDescent="0.25">
      <c r="A1289">
        <v>1287</v>
      </c>
      <c r="B1289" t="s">
        <v>393</v>
      </c>
      <c r="C1289" t="str">
        <f>VLOOKUP(B1289,'Country List'!$I:$J,2,FALSE)</f>
        <v>Australia</v>
      </c>
      <c r="D1289" t="s">
        <v>1747</v>
      </c>
      <c r="E1289">
        <v>19</v>
      </c>
      <c r="F1289">
        <v>14</v>
      </c>
      <c r="G1289">
        <v>10</v>
      </c>
      <c r="H1289">
        <v>0</v>
      </c>
      <c r="I1289">
        <v>0</v>
      </c>
    </row>
    <row r="1290" spans="1:9" x14ac:dyDescent="0.25">
      <c r="A1290" t="s">
        <v>1748</v>
      </c>
      <c r="B1290" t="s">
        <v>382</v>
      </c>
      <c r="C1290" t="str">
        <f>VLOOKUP(B1290,'Country List'!$I:$J,2,FALSE)</f>
        <v>Spain</v>
      </c>
      <c r="D1290" t="s">
        <v>1749</v>
      </c>
      <c r="E1290">
        <v>23</v>
      </c>
      <c r="F1290">
        <v>14</v>
      </c>
      <c r="G1290">
        <v>11</v>
      </c>
      <c r="H1290">
        <v>0</v>
      </c>
      <c r="I1290">
        <v>0</v>
      </c>
    </row>
    <row r="1291" spans="1:9" x14ac:dyDescent="0.25">
      <c r="A1291" t="s">
        <v>1748</v>
      </c>
      <c r="B1291" t="s">
        <v>377</v>
      </c>
      <c r="C1291" t="str">
        <f>VLOOKUP(B1291,'Country List'!$I:$J,2,FALSE)</f>
        <v>New Zealand</v>
      </c>
      <c r="D1291" t="s">
        <v>1750</v>
      </c>
      <c r="E1291">
        <v>32</v>
      </c>
      <c r="F1291">
        <v>14</v>
      </c>
      <c r="G1291">
        <v>11</v>
      </c>
      <c r="H1291">
        <v>0</v>
      </c>
      <c r="I1291">
        <v>0</v>
      </c>
    </row>
    <row r="1292" spans="1:9" x14ac:dyDescent="0.25">
      <c r="A1292" t="s">
        <v>1751</v>
      </c>
      <c r="B1292" t="s">
        <v>370</v>
      </c>
      <c r="C1292" t="str">
        <f>VLOOKUP(B1292,'Country List'!$I:$J,2,FALSE)</f>
        <v>Brazil</v>
      </c>
      <c r="D1292" t="s">
        <v>1752</v>
      </c>
      <c r="E1292">
        <v>28</v>
      </c>
      <c r="F1292">
        <v>14</v>
      </c>
      <c r="G1292">
        <v>12</v>
      </c>
      <c r="H1292">
        <v>0</v>
      </c>
      <c r="I1292">
        <v>0</v>
      </c>
    </row>
    <row r="1293" spans="1:9" x14ac:dyDescent="0.25">
      <c r="A1293" t="s">
        <v>1751</v>
      </c>
      <c r="B1293" t="s">
        <v>432</v>
      </c>
      <c r="C1293" t="str">
        <f>VLOOKUP(B1293,'Country List'!$I:$J,2,FALSE)</f>
        <v>Israel</v>
      </c>
      <c r="D1293" t="s">
        <v>1753</v>
      </c>
      <c r="E1293">
        <v>20</v>
      </c>
      <c r="F1293">
        <v>14</v>
      </c>
      <c r="G1293">
        <v>12</v>
      </c>
      <c r="H1293">
        <v>0</v>
      </c>
      <c r="I1293">
        <v>0</v>
      </c>
    </row>
    <row r="1294" spans="1:9" x14ac:dyDescent="0.25">
      <c r="A1294" t="s">
        <v>1751</v>
      </c>
      <c r="B1294" t="s">
        <v>376</v>
      </c>
      <c r="C1294" t="str">
        <f>VLOOKUP(B1294,'Country List'!$I:$J,2,FALSE)</f>
        <v>Croatia</v>
      </c>
      <c r="D1294" t="s">
        <v>1754</v>
      </c>
      <c r="E1294">
        <v>20</v>
      </c>
      <c r="F1294">
        <v>14</v>
      </c>
      <c r="G1294">
        <v>12</v>
      </c>
      <c r="H1294">
        <v>0</v>
      </c>
      <c r="I1294">
        <v>0</v>
      </c>
    </row>
    <row r="1295" spans="1:9" x14ac:dyDescent="0.25">
      <c r="A1295">
        <v>1293</v>
      </c>
      <c r="B1295" t="s">
        <v>444</v>
      </c>
      <c r="C1295" t="str">
        <f>VLOOKUP(B1295,'Country List'!$I:$J,2,FALSE)</f>
        <v>Italy</v>
      </c>
      <c r="D1295" t="s">
        <v>1755</v>
      </c>
      <c r="E1295">
        <v>21</v>
      </c>
      <c r="F1295">
        <v>14</v>
      </c>
      <c r="G1295">
        <v>12</v>
      </c>
      <c r="H1295">
        <v>0</v>
      </c>
      <c r="I1295">
        <v>0</v>
      </c>
    </row>
    <row r="1296" spans="1:9" x14ac:dyDescent="0.25">
      <c r="A1296">
        <v>1294</v>
      </c>
      <c r="B1296" t="s">
        <v>511</v>
      </c>
      <c r="C1296" t="str">
        <f>VLOOKUP(B1296,'Country List'!$I:$J,2,FALSE)</f>
        <v>China</v>
      </c>
      <c r="D1296" t="s">
        <v>1756</v>
      </c>
      <c r="E1296">
        <v>19</v>
      </c>
      <c r="F1296">
        <v>14</v>
      </c>
      <c r="G1296">
        <v>12</v>
      </c>
      <c r="H1296">
        <v>0</v>
      </c>
      <c r="I1296">
        <v>0</v>
      </c>
    </row>
    <row r="1297" spans="1:9" x14ac:dyDescent="0.25">
      <c r="A1297">
        <v>1295</v>
      </c>
      <c r="B1297" t="s">
        <v>427</v>
      </c>
      <c r="C1297" t="str">
        <f>VLOOKUP(B1297,'Country List'!$I:$J,2,FALSE)</f>
        <v>Serbia</v>
      </c>
      <c r="D1297" t="s">
        <v>1757</v>
      </c>
      <c r="E1297">
        <v>21</v>
      </c>
      <c r="F1297">
        <v>14</v>
      </c>
      <c r="G1297">
        <v>13</v>
      </c>
      <c r="H1297">
        <v>0</v>
      </c>
      <c r="I1297">
        <v>0</v>
      </c>
    </row>
    <row r="1298" spans="1:9" x14ac:dyDescent="0.25">
      <c r="A1298">
        <v>1296</v>
      </c>
      <c r="B1298" t="s">
        <v>547</v>
      </c>
      <c r="C1298" t="str">
        <f>VLOOKUP(B1298,'Country List'!$I:$J,2,FALSE)</f>
        <v>Chile</v>
      </c>
      <c r="D1298" t="s">
        <v>1758</v>
      </c>
      <c r="E1298">
        <v>21</v>
      </c>
      <c r="F1298">
        <v>14</v>
      </c>
      <c r="G1298">
        <v>13</v>
      </c>
      <c r="H1298">
        <v>0</v>
      </c>
      <c r="I1298">
        <v>0</v>
      </c>
    </row>
    <row r="1299" spans="1:9" x14ac:dyDescent="0.25">
      <c r="A1299">
        <v>1297</v>
      </c>
      <c r="B1299" t="s">
        <v>457</v>
      </c>
      <c r="C1299" t="str">
        <f>VLOOKUP(B1299,'Country List'!$I:$J,2,FALSE)</f>
        <v>Sweden</v>
      </c>
      <c r="D1299" t="s">
        <v>1759</v>
      </c>
      <c r="E1299">
        <v>23</v>
      </c>
      <c r="F1299">
        <v>14</v>
      </c>
      <c r="G1299">
        <v>14</v>
      </c>
      <c r="H1299">
        <v>0</v>
      </c>
      <c r="I1299">
        <v>0</v>
      </c>
    </row>
    <row r="1300" spans="1:9" x14ac:dyDescent="0.25">
      <c r="A1300">
        <v>1298</v>
      </c>
      <c r="B1300" t="s">
        <v>371</v>
      </c>
      <c r="C1300" t="str">
        <f>VLOOKUP(B1300,'Country List'!$I:$J,2,FALSE)</f>
        <v>Great Britain</v>
      </c>
      <c r="D1300" t="s">
        <v>1760</v>
      </c>
      <c r="E1300">
        <v>24</v>
      </c>
      <c r="F1300">
        <v>14</v>
      </c>
      <c r="G1300">
        <v>14</v>
      </c>
      <c r="H1300">
        <v>0</v>
      </c>
      <c r="I1300">
        <v>0</v>
      </c>
    </row>
    <row r="1301" spans="1:9" x14ac:dyDescent="0.25">
      <c r="A1301">
        <v>1299</v>
      </c>
      <c r="B1301" t="s">
        <v>373</v>
      </c>
      <c r="C1301" t="str">
        <f>VLOOKUP(B1301,'Country List'!$I:$J,2,FALSE)</f>
        <v>Slovakia</v>
      </c>
      <c r="D1301" t="s">
        <v>1761</v>
      </c>
      <c r="E1301">
        <v>21</v>
      </c>
      <c r="F1301">
        <v>14</v>
      </c>
      <c r="G1301">
        <v>16</v>
      </c>
      <c r="H1301">
        <v>0</v>
      </c>
      <c r="I1301">
        <v>0</v>
      </c>
    </row>
    <row r="1302" spans="1:9" x14ac:dyDescent="0.25">
      <c r="A1302">
        <v>1300</v>
      </c>
      <c r="B1302" t="s">
        <v>636</v>
      </c>
      <c r="C1302" t="str">
        <f>VLOOKUP(B1302,'Country List'!$I:$J,2,FALSE)</f>
        <v>Bolivia</v>
      </c>
      <c r="D1302" t="s">
        <v>1762</v>
      </c>
      <c r="E1302">
        <v>24</v>
      </c>
      <c r="F1302">
        <v>14</v>
      </c>
      <c r="G1302">
        <v>18</v>
      </c>
      <c r="H1302">
        <v>0</v>
      </c>
      <c r="I1302">
        <v>0</v>
      </c>
    </row>
    <row r="1303" spans="1:9" x14ac:dyDescent="0.25">
      <c r="A1303">
        <v>1301</v>
      </c>
      <c r="B1303" t="s">
        <v>425</v>
      </c>
      <c r="C1303" t="str">
        <f>VLOOKUP(B1303,'Country List'!$I:$J,2,FALSE)</f>
        <v>Japan</v>
      </c>
      <c r="D1303" t="s">
        <v>1763</v>
      </c>
      <c r="E1303">
        <v>28</v>
      </c>
      <c r="F1303">
        <v>13</v>
      </c>
      <c r="G1303">
        <v>6</v>
      </c>
      <c r="H1303">
        <v>0</v>
      </c>
      <c r="I1303">
        <v>0</v>
      </c>
    </row>
    <row r="1304" spans="1:9" x14ac:dyDescent="0.25">
      <c r="A1304">
        <v>1302</v>
      </c>
      <c r="B1304" t="s">
        <v>444</v>
      </c>
      <c r="C1304" t="str">
        <f>VLOOKUP(B1304,'Country List'!$I:$J,2,FALSE)</f>
        <v>Italy</v>
      </c>
      <c r="D1304" t="s">
        <v>1764</v>
      </c>
      <c r="E1304">
        <v>19</v>
      </c>
      <c r="F1304">
        <v>13</v>
      </c>
      <c r="G1304">
        <v>6</v>
      </c>
      <c r="H1304">
        <v>0</v>
      </c>
      <c r="I1304">
        <v>0</v>
      </c>
    </row>
    <row r="1305" spans="1:9" x14ac:dyDescent="0.25">
      <c r="A1305">
        <v>1303</v>
      </c>
      <c r="B1305" t="s">
        <v>519</v>
      </c>
      <c r="C1305" t="str">
        <f>VLOOKUP(B1305,'Country List'!$I:$J,2,FALSE)</f>
        <v>Switzerland</v>
      </c>
      <c r="D1305" t="s">
        <v>1765</v>
      </c>
      <c r="E1305">
        <v>21</v>
      </c>
      <c r="F1305">
        <v>13</v>
      </c>
      <c r="G1305">
        <v>6</v>
      </c>
      <c r="H1305">
        <v>0</v>
      </c>
      <c r="I1305">
        <v>0</v>
      </c>
    </row>
    <row r="1306" spans="1:9" x14ac:dyDescent="0.25">
      <c r="A1306">
        <v>1304</v>
      </c>
      <c r="B1306" t="s">
        <v>452</v>
      </c>
      <c r="C1306" t="str">
        <f>VLOOKUP(B1306,'Country List'!$I:$J,2,FALSE)</f>
        <v>Russia</v>
      </c>
      <c r="D1306" t="s">
        <v>1766</v>
      </c>
      <c r="E1306">
        <v>20</v>
      </c>
      <c r="F1306">
        <v>13</v>
      </c>
      <c r="G1306">
        <v>7</v>
      </c>
      <c r="H1306">
        <v>0</v>
      </c>
      <c r="I1306">
        <v>0</v>
      </c>
    </row>
    <row r="1307" spans="1:9" x14ac:dyDescent="0.25">
      <c r="A1307">
        <v>1305</v>
      </c>
      <c r="B1307" t="s">
        <v>158</v>
      </c>
      <c r="C1307" t="str">
        <f>VLOOKUP(B1307,'Country List'!$I:$J,2,FALSE)</f>
        <v>United States</v>
      </c>
      <c r="D1307" t="s">
        <v>1767</v>
      </c>
      <c r="E1307">
        <v>23</v>
      </c>
      <c r="F1307">
        <v>13</v>
      </c>
      <c r="G1307">
        <v>7</v>
      </c>
      <c r="H1307">
        <v>0</v>
      </c>
      <c r="I1307">
        <v>0</v>
      </c>
    </row>
    <row r="1308" spans="1:9" x14ac:dyDescent="0.25">
      <c r="A1308">
        <v>1306</v>
      </c>
      <c r="B1308" t="s">
        <v>457</v>
      </c>
      <c r="C1308" t="str">
        <f>VLOOKUP(B1308,'Country List'!$I:$J,2,FALSE)</f>
        <v>Sweden</v>
      </c>
      <c r="D1308" t="s">
        <v>1768</v>
      </c>
      <c r="F1308">
        <v>13</v>
      </c>
      <c r="G1308">
        <v>8</v>
      </c>
      <c r="H1308">
        <v>0</v>
      </c>
      <c r="I1308">
        <v>0</v>
      </c>
    </row>
    <row r="1309" spans="1:9" x14ac:dyDescent="0.25">
      <c r="A1309">
        <v>1307</v>
      </c>
      <c r="B1309" t="s">
        <v>385</v>
      </c>
      <c r="C1309" t="str">
        <f>VLOOKUP(B1309,'Country List'!$I:$J,2,FALSE)</f>
        <v>Romania</v>
      </c>
      <c r="D1309" t="s">
        <v>1769</v>
      </c>
      <c r="E1309">
        <v>21</v>
      </c>
      <c r="F1309">
        <v>13</v>
      </c>
      <c r="G1309">
        <v>8</v>
      </c>
      <c r="H1309">
        <v>0</v>
      </c>
      <c r="I1309">
        <v>0</v>
      </c>
    </row>
    <row r="1310" spans="1:9" x14ac:dyDescent="0.25">
      <c r="A1310">
        <v>1308</v>
      </c>
      <c r="B1310" t="s">
        <v>519</v>
      </c>
      <c r="C1310" t="str">
        <f>VLOOKUP(B1310,'Country List'!$I:$J,2,FALSE)</f>
        <v>Switzerland</v>
      </c>
      <c r="D1310" t="s">
        <v>1770</v>
      </c>
      <c r="E1310">
        <v>20</v>
      </c>
      <c r="F1310">
        <v>13</v>
      </c>
      <c r="G1310">
        <v>10</v>
      </c>
      <c r="H1310">
        <v>0</v>
      </c>
      <c r="I1310">
        <v>0</v>
      </c>
    </row>
    <row r="1311" spans="1:9" x14ac:dyDescent="0.25">
      <c r="A1311">
        <v>1309</v>
      </c>
      <c r="B1311" t="s">
        <v>614</v>
      </c>
      <c r="C1311" t="str">
        <f>VLOOKUP(B1311,'Country List'!$I:$J,2,FALSE)</f>
        <v>Thailand</v>
      </c>
      <c r="D1311" t="s">
        <v>1771</v>
      </c>
      <c r="E1311">
        <v>24</v>
      </c>
      <c r="F1311">
        <v>13</v>
      </c>
      <c r="G1311">
        <v>10</v>
      </c>
      <c r="H1311">
        <v>0</v>
      </c>
      <c r="I1311">
        <v>0</v>
      </c>
    </row>
    <row r="1312" spans="1:9" x14ac:dyDescent="0.25">
      <c r="A1312">
        <v>1310</v>
      </c>
      <c r="B1312" t="s">
        <v>382</v>
      </c>
      <c r="C1312" t="str">
        <f>VLOOKUP(B1312,'Country List'!$I:$J,2,FALSE)</f>
        <v>Spain</v>
      </c>
      <c r="D1312" t="s">
        <v>1772</v>
      </c>
      <c r="E1312">
        <v>20</v>
      </c>
      <c r="F1312">
        <v>13</v>
      </c>
      <c r="G1312">
        <v>10</v>
      </c>
      <c r="H1312">
        <v>0</v>
      </c>
      <c r="I1312">
        <v>0</v>
      </c>
    </row>
    <row r="1313" spans="1:9" x14ac:dyDescent="0.25">
      <c r="A1313">
        <v>1311</v>
      </c>
      <c r="B1313" t="s">
        <v>382</v>
      </c>
      <c r="C1313" t="str">
        <f>VLOOKUP(B1313,'Country List'!$I:$J,2,FALSE)</f>
        <v>Spain</v>
      </c>
      <c r="D1313" t="s">
        <v>1773</v>
      </c>
      <c r="E1313">
        <v>18</v>
      </c>
      <c r="F1313">
        <v>13</v>
      </c>
      <c r="G1313">
        <v>11</v>
      </c>
      <c r="H1313">
        <v>0</v>
      </c>
      <c r="I1313">
        <v>0</v>
      </c>
    </row>
    <row r="1314" spans="1:9" x14ac:dyDescent="0.25">
      <c r="A1314">
        <v>1312</v>
      </c>
      <c r="B1314" t="s">
        <v>376</v>
      </c>
      <c r="C1314" t="str">
        <f>VLOOKUP(B1314,'Country List'!$I:$J,2,FALSE)</f>
        <v>Croatia</v>
      </c>
      <c r="D1314" t="s">
        <v>1774</v>
      </c>
      <c r="E1314">
        <v>22</v>
      </c>
      <c r="F1314">
        <v>13</v>
      </c>
      <c r="G1314">
        <v>16</v>
      </c>
      <c r="H1314">
        <v>0</v>
      </c>
      <c r="I1314">
        <v>0</v>
      </c>
    </row>
    <row r="1315" spans="1:9" x14ac:dyDescent="0.25">
      <c r="A1315">
        <v>1313</v>
      </c>
      <c r="B1315" t="s">
        <v>1775</v>
      </c>
      <c r="C1315" t="str">
        <f>VLOOKUP(B1315,'Country List'!$I:$J,2,FALSE)</f>
        <v>Vietnam</v>
      </c>
      <c r="D1315" t="s">
        <v>1776</v>
      </c>
      <c r="E1315">
        <v>23</v>
      </c>
      <c r="F1315">
        <v>12</v>
      </c>
      <c r="G1315">
        <v>1</v>
      </c>
      <c r="H1315">
        <v>0</v>
      </c>
      <c r="I1315">
        <v>0</v>
      </c>
    </row>
    <row r="1316" spans="1:9" x14ac:dyDescent="0.25">
      <c r="A1316">
        <v>1314</v>
      </c>
      <c r="B1316" t="s">
        <v>158</v>
      </c>
      <c r="C1316" t="str">
        <f>VLOOKUP(B1316,'Country List'!$I:$J,2,FALSE)</f>
        <v>United States</v>
      </c>
      <c r="D1316" t="s">
        <v>1777</v>
      </c>
      <c r="E1316">
        <v>20</v>
      </c>
      <c r="F1316">
        <v>12</v>
      </c>
      <c r="G1316">
        <v>2</v>
      </c>
      <c r="H1316">
        <v>12</v>
      </c>
      <c r="I1316">
        <v>0</v>
      </c>
    </row>
    <row r="1317" spans="1:9" x14ac:dyDescent="0.25">
      <c r="A1317">
        <v>1315</v>
      </c>
      <c r="B1317" t="s">
        <v>444</v>
      </c>
      <c r="C1317" t="str">
        <f>VLOOKUP(B1317,'Country List'!$I:$J,2,FALSE)</f>
        <v>Italy</v>
      </c>
      <c r="D1317" t="s">
        <v>1778</v>
      </c>
      <c r="E1317">
        <v>18</v>
      </c>
      <c r="F1317">
        <v>12</v>
      </c>
      <c r="G1317">
        <v>3</v>
      </c>
      <c r="H1317">
        <v>0</v>
      </c>
      <c r="I1317">
        <v>0</v>
      </c>
    </row>
    <row r="1318" spans="1:9" x14ac:dyDescent="0.25">
      <c r="A1318" t="s">
        <v>1779</v>
      </c>
      <c r="B1318" t="s">
        <v>744</v>
      </c>
      <c r="C1318" t="str">
        <f>VLOOKUP(B1318,'Country List'!$I:$J,2,FALSE)</f>
        <v>Hungary</v>
      </c>
      <c r="D1318" t="s">
        <v>1780</v>
      </c>
      <c r="E1318">
        <v>17</v>
      </c>
      <c r="F1318">
        <v>12</v>
      </c>
      <c r="G1318">
        <v>3</v>
      </c>
      <c r="H1318">
        <v>0</v>
      </c>
      <c r="I1318">
        <v>0</v>
      </c>
    </row>
    <row r="1319" spans="1:9" x14ac:dyDescent="0.25">
      <c r="A1319" t="s">
        <v>1779</v>
      </c>
      <c r="B1319" t="s">
        <v>425</v>
      </c>
      <c r="C1319" t="str">
        <f>VLOOKUP(B1319,'Country List'!$I:$J,2,FALSE)</f>
        <v>Japan</v>
      </c>
      <c r="D1319" t="s">
        <v>1781</v>
      </c>
      <c r="E1319">
        <v>23</v>
      </c>
      <c r="F1319">
        <v>12</v>
      </c>
      <c r="G1319">
        <v>3</v>
      </c>
      <c r="H1319">
        <v>0</v>
      </c>
      <c r="I1319">
        <v>0</v>
      </c>
    </row>
    <row r="1320" spans="1:9" x14ac:dyDescent="0.25">
      <c r="A1320">
        <v>1318</v>
      </c>
      <c r="B1320" t="s">
        <v>457</v>
      </c>
      <c r="C1320" t="str">
        <f>VLOOKUP(B1320,'Country List'!$I:$J,2,FALSE)</f>
        <v>Sweden</v>
      </c>
      <c r="D1320" t="s">
        <v>1782</v>
      </c>
      <c r="E1320">
        <v>24</v>
      </c>
      <c r="F1320">
        <v>12</v>
      </c>
      <c r="G1320">
        <v>4</v>
      </c>
      <c r="H1320">
        <v>0</v>
      </c>
      <c r="I1320">
        <v>0</v>
      </c>
    </row>
    <row r="1321" spans="1:9" x14ac:dyDescent="0.25">
      <c r="A1321">
        <v>1319</v>
      </c>
      <c r="B1321" t="s">
        <v>158</v>
      </c>
      <c r="C1321" t="str">
        <f>VLOOKUP(B1321,'Country List'!$I:$J,2,FALSE)</f>
        <v>United States</v>
      </c>
      <c r="D1321" t="s">
        <v>1783</v>
      </c>
      <c r="E1321">
        <v>23</v>
      </c>
      <c r="F1321">
        <v>12</v>
      </c>
      <c r="G1321">
        <v>4</v>
      </c>
      <c r="H1321">
        <v>0</v>
      </c>
      <c r="I1321">
        <v>0</v>
      </c>
    </row>
    <row r="1322" spans="1:9" x14ac:dyDescent="0.25">
      <c r="A1322">
        <v>1320</v>
      </c>
      <c r="B1322" t="s">
        <v>1784</v>
      </c>
      <c r="C1322" t="str">
        <f>VLOOKUP(B1322,'Country List'!$I:$J,2,FALSE)</f>
        <v>Algeria</v>
      </c>
      <c r="D1322" t="s">
        <v>1785</v>
      </c>
      <c r="E1322">
        <v>18</v>
      </c>
      <c r="F1322">
        <v>12</v>
      </c>
      <c r="G1322">
        <v>4</v>
      </c>
      <c r="H1322">
        <v>0</v>
      </c>
      <c r="I1322">
        <v>0</v>
      </c>
    </row>
    <row r="1323" spans="1:9" x14ac:dyDescent="0.25">
      <c r="A1323">
        <v>1321</v>
      </c>
      <c r="B1323" t="s">
        <v>366</v>
      </c>
      <c r="C1323" t="str">
        <f>VLOOKUP(B1323,'Country List'!$I:$J,2,FALSE)</f>
        <v>France</v>
      </c>
      <c r="D1323" t="s">
        <v>1786</v>
      </c>
      <c r="E1323">
        <v>19</v>
      </c>
      <c r="F1323">
        <v>12</v>
      </c>
      <c r="G1323">
        <v>4</v>
      </c>
      <c r="H1323">
        <v>0</v>
      </c>
      <c r="I1323">
        <v>0</v>
      </c>
    </row>
    <row r="1324" spans="1:9" x14ac:dyDescent="0.25">
      <c r="A1324">
        <v>1322</v>
      </c>
      <c r="B1324" t="s">
        <v>404</v>
      </c>
      <c r="C1324" t="str">
        <f>VLOOKUP(B1324,'Country List'!$I:$J,2,FALSE)</f>
        <v>Mexico</v>
      </c>
      <c r="D1324" t="s">
        <v>1787</v>
      </c>
      <c r="E1324">
        <v>21</v>
      </c>
      <c r="F1324">
        <v>12</v>
      </c>
      <c r="G1324">
        <v>4</v>
      </c>
      <c r="H1324">
        <v>0</v>
      </c>
      <c r="I1324">
        <v>0</v>
      </c>
    </row>
    <row r="1325" spans="1:9" x14ac:dyDescent="0.25">
      <c r="A1325" t="s">
        <v>1788</v>
      </c>
      <c r="B1325" t="s">
        <v>380</v>
      </c>
      <c r="C1325" t="str">
        <f>VLOOKUP(B1325,'Country List'!$I:$J,2,FALSE)</f>
        <v>Germany</v>
      </c>
      <c r="D1325" t="s">
        <v>1789</v>
      </c>
      <c r="E1325">
        <v>25</v>
      </c>
      <c r="F1325">
        <v>12</v>
      </c>
      <c r="G1325">
        <v>5</v>
      </c>
      <c r="H1325">
        <v>0</v>
      </c>
      <c r="I1325">
        <v>0</v>
      </c>
    </row>
    <row r="1326" spans="1:9" x14ac:dyDescent="0.25">
      <c r="A1326" t="s">
        <v>1788</v>
      </c>
      <c r="B1326" t="s">
        <v>158</v>
      </c>
      <c r="C1326" t="str">
        <f>VLOOKUP(B1326,'Country List'!$I:$J,2,FALSE)</f>
        <v>United States</v>
      </c>
      <c r="D1326" t="s">
        <v>1790</v>
      </c>
      <c r="E1326">
        <v>23</v>
      </c>
      <c r="F1326">
        <v>12</v>
      </c>
      <c r="G1326">
        <v>5</v>
      </c>
      <c r="H1326">
        <v>0</v>
      </c>
      <c r="I1326">
        <v>0</v>
      </c>
    </row>
    <row r="1327" spans="1:9" x14ac:dyDescent="0.25">
      <c r="A1327" t="s">
        <v>1791</v>
      </c>
      <c r="B1327" t="s">
        <v>744</v>
      </c>
      <c r="C1327" t="str">
        <f>VLOOKUP(B1327,'Country List'!$I:$J,2,FALSE)</f>
        <v>Hungary</v>
      </c>
      <c r="D1327" t="s">
        <v>1792</v>
      </c>
      <c r="E1327">
        <v>26</v>
      </c>
      <c r="F1327">
        <v>12</v>
      </c>
      <c r="G1327">
        <v>5</v>
      </c>
      <c r="H1327">
        <v>0</v>
      </c>
      <c r="I1327">
        <v>0</v>
      </c>
    </row>
    <row r="1328" spans="1:9" x14ac:dyDescent="0.25">
      <c r="A1328" t="s">
        <v>1791</v>
      </c>
      <c r="B1328" t="s">
        <v>371</v>
      </c>
      <c r="C1328" t="str">
        <f>VLOOKUP(B1328,'Country List'!$I:$J,2,FALSE)</f>
        <v>Great Britain</v>
      </c>
      <c r="D1328" t="s">
        <v>1793</v>
      </c>
      <c r="E1328">
        <v>18</v>
      </c>
      <c r="F1328">
        <v>12</v>
      </c>
      <c r="G1328">
        <v>5</v>
      </c>
      <c r="H1328">
        <v>2</v>
      </c>
      <c r="I1328">
        <v>0</v>
      </c>
    </row>
    <row r="1329" spans="1:9" x14ac:dyDescent="0.25">
      <c r="A1329">
        <v>1327</v>
      </c>
      <c r="B1329" t="s">
        <v>158</v>
      </c>
      <c r="C1329" t="str">
        <f>VLOOKUP(B1329,'Country List'!$I:$J,2,FALSE)</f>
        <v>United States</v>
      </c>
      <c r="D1329" t="s">
        <v>1794</v>
      </c>
      <c r="E1329">
        <v>23</v>
      </c>
      <c r="F1329">
        <v>12</v>
      </c>
      <c r="G1329">
        <v>5</v>
      </c>
      <c r="H1329">
        <v>0</v>
      </c>
      <c r="I1329">
        <v>0</v>
      </c>
    </row>
    <row r="1330" spans="1:9" x14ac:dyDescent="0.25">
      <c r="A1330">
        <v>1328</v>
      </c>
      <c r="B1330" t="s">
        <v>477</v>
      </c>
      <c r="C1330" t="str">
        <f>VLOOKUP(B1330,'Country List'!$I:$J,2,FALSE)</f>
        <v>Chinese Taipei[6]</v>
      </c>
      <c r="D1330" t="s">
        <v>1795</v>
      </c>
      <c r="E1330">
        <v>23</v>
      </c>
      <c r="F1330">
        <v>12</v>
      </c>
      <c r="G1330">
        <v>5</v>
      </c>
      <c r="H1330">
        <v>0</v>
      </c>
      <c r="I1330">
        <v>0</v>
      </c>
    </row>
    <row r="1331" spans="1:9" x14ac:dyDescent="0.25">
      <c r="A1331" t="s">
        <v>1796</v>
      </c>
      <c r="B1331" t="s">
        <v>380</v>
      </c>
      <c r="C1331" t="str">
        <f>VLOOKUP(B1331,'Country List'!$I:$J,2,FALSE)</f>
        <v>Germany</v>
      </c>
      <c r="D1331" t="s">
        <v>1797</v>
      </c>
      <c r="E1331">
        <v>24</v>
      </c>
      <c r="F1331">
        <v>12</v>
      </c>
      <c r="G1331">
        <v>6</v>
      </c>
      <c r="H1331">
        <v>0</v>
      </c>
      <c r="I1331">
        <v>0</v>
      </c>
    </row>
    <row r="1332" spans="1:9" x14ac:dyDescent="0.25">
      <c r="A1332" t="s">
        <v>1796</v>
      </c>
      <c r="B1332" t="s">
        <v>450</v>
      </c>
      <c r="C1332" t="str">
        <f>VLOOKUP(B1332,'Country List'!$I:$J,2,FALSE)</f>
        <v>Belarus</v>
      </c>
      <c r="D1332" t="s">
        <v>1798</v>
      </c>
      <c r="E1332">
        <v>18</v>
      </c>
      <c r="F1332">
        <v>12</v>
      </c>
      <c r="G1332">
        <v>6</v>
      </c>
      <c r="H1332">
        <v>0</v>
      </c>
      <c r="I1332">
        <v>0</v>
      </c>
    </row>
    <row r="1333" spans="1:9" x14ac:dyDescent="0.25">
      <c r="A1333" t="s">
        <v>1799</v>
      </c>
      <c r="B1333" t="s">
        <v>387</v>
      </c>
      <c r="C1333" t="str">
        <f>VLOOKUP(B1333,'Country List'!$I:$J,2,FALSE)</f>
        <v>Austria</v>
      </c>
      <c r="D1333" t="s">
        <v>1800</v>
      </c>
      <c r="E1333">
        <v>21</v>
      </c>
      <c r="F1333">
        <v>12</v>
      </c>
      <c r="G1333">
        <v>7</v>
      </c>
      <c r="H1333">
        <v>0</v>
      </c>
      <c r="I1333">
        <v>0</v>
      </c>
    </row>
    <row r="1334" spans="1:9" x14ac:dyDescent="0.25">
      <c r="A1334" t="s">
        <v>1799</v>
      </c>
      <c r="B1334" t="s">
        <v>397</v>
      </c>
      <c r="C1334" t="str">
        <f>VLOOKUP(B1334,'Country List'!$I:$J,2,FALSE)</f>
        <v>Belgium</v>
      </c>
      <c r="D1334" t="s">
        <v>1801</v>
      </c>
      <c r="E1334">
        <v>20</v>
      </c>
      <c r="F1334">
        <v>12</v>
      </c>
      <c r="G1334">
        <v>7</v>
      </c>
      <c r="H1334">
        <v>0</v>
      </c>
      <c r="I1334">
        <v>0</v>
      </c>
    </row>
    <row r="1335" spans="1:9" x14ac:dyDescent="0.25">
      <c r="A1335" t="s">
        <v>1799</v>
      </c>
      <c r="B1335" t="s">
        <v>444</v>
      </c>
      <c r="C1335" t="str">
        <f>VLOOKUP(B1335,'Country List'!$I:$J,2,FALSE)</f>
        <v>Italy</v>
      </c>
      <c r="D1335" t="s">
        <v>1802</v>
      </c>
      <c r="E1335">
        <v>20</v>
      </c>
      <c r="F1335">
        <v>12</v>
      </c>
      <c r="G1335">
        <v>7</v>
      </c>
      <c r="H1335">
        <v>0</v>
      </c>
      <c r="I1335">
        <v>0</v>
      </c>
    </row>
    <row r="1336" spans="1:9" x14ac:dyDescent="0.25">
      <c r="A1336">
        <v>1334</v>
      </c>
      <c r="B1336" t="s">
        <v>370</v>
      </c>
      <c r="C1336" t="str">
        <f>VLOOKUP(B1336,'Country List'!$I:$J,2,FALSE)</f>
        <v>Brazil</v>
      </c>
      <c r="D1336" t="s">
        <v>1803</v>
      </c>
      <c r="E1336">
        <v>32</v>
      </c>
      <c r="F1336">
        <v>12</v>
      </c>
      <c r="G1336">
        <v>7</v>
      </c>
      <c r="H1336">
        <v>0</v>
      </c>
      <c r="I1336">
        <v>0</v>
      </c>
    </row>
    <row r="1337" spans="1:9" x14ac:dyDescent="0.25">
      <c r="A1337">
        <v>1335</v>
      </c>
      <c r="B1337" t="s">
        <v>366</v>
      </c>
      <c r="C1337" t="str">
        <f>VLOOKUP(B1337,'Country List'!$I:$J,2,FALSE)</f>
        <v>France</v>
      </c>
      <c r="D1337" t="s">
        <v>1804</v>
      </c>
      <c r="E1337">
        <v>19</v>
      </c>
      <c r="F1337">
        <v>12</v>
      </c>
      <c r="G1337">
        <v>8</v>
      </c>
      <c r="H1337">
        <v>0</v>
      </c>
      <c r="I1337">
        <v>0</v>
      </c>
    </row>
    <row r="1338" spans="1:9" x14ac:dyDescent="0.25">
      <c r="A1338">
        <v>1336</v>
      </c>
      <c r="B1338" t="s">
        <v>886</v>
      </c>
      <c r="C1338" t="str">
        <f>VLOOKUP(B1338,'Country List'!$I:$J,2,FALSE)</f>
        <v>Bulgaria</v>
      </c>
      <c r="D1338" t="s">
        <v>1805</v>
      </c>
      <c r="E1338">
        <v>23</v>
      </c>
      <c r="F1338">
        <v>12</v>
      </c>
      <c r="G1338">
        <v>8</v>
      </c>
      <c r="H1338">
        <v>0</v>
      </c>
      <c r="I1338">
        <v>0</v>
      </c>
    </row>
    <row r="1339" spans="1:9" x14ac:dyDescent="0.25">
      <c r="A1339">
        <v>1337</v>
      </c>
      <c r="B1339" t="s">
        <v>519</v>
      </c>
      <c r="C1339" t="str">
        <f>VLOOKUP(B1339,'Country List'!$I:$J,2,FALSE)</f>
        <v>Switzerland</v>
      </c>
      <c r="D1339" t="s">
        <v>1806</v>
      </c>
      <c r="E1339">
        <v>23</v>
      </c>
      <c r="F1339">
        <v>12</v>
      </c>
      <c r="G1339">
        <v>8</v>
      </c>
      <c r="H1339">
        <v>0</v>
      </c>
      <c r="I1339">
        <v>0</v>
      </c>
    </row>
    <row r="1340" spans="1:9" x14ac:dyDescent="0.25">
      <c r="A1340">
        <v>1338</v>
      </c>
      <c r="B1340" t="s">
        <v>369</v>
      </c>
      <c r="C1340" t="str">
        <f>VLOOKUP(B1340,'Country List'!$I:$J,2,FALSE)</f>
        <v>Poland</v>
      </c>
      <c r="D1340" t="s">
        <v>1807</v>
      </c>
      <c r="E1340">
        <v>26</v>
      </c>
      <c r="F1340">
        <v>12</v>
      </c>
      <c r="G1340">
        <v>9</v>
      </c>
      <c r="H1340">
        <v>0</v>
      </c>
      <c r="I1340">
        <v>0</v>
      </c>
    </row>
    <row r="1341" spans="1:9" x14ac:dyDescent="0.25">
      <c r="A1341">
        <v>1339</v>
      </c>
      <c r="B1341" t="s">
        <v>158</v>
      </c>
      <c r="C1341" t="str">
        <f>VLOOKUP(B1341,'Country List'!$I:$J,2,FALSE)</f>
        <v>United States</v>
      </c>
      <c r="D1341" t="s">
        <v>1808</v>
      </c>
      <c r="E1341">
        <v>28</v>
      </c>
      <c r="F1341">
        <v>12</v>
      </c>
      <c r="G1341">
        <v>10</v>
      </c>
      <c r="H1341">
        <v>0</v>
      </c>
      <c r="I1341">
        <v>0</v>
      </c>
    </row>
    <row r="1342" spans="1:9" x14ac:dyDescent="0.25">
      <c r="A1342">
        <v>1340</v>
      </c>
      <c r="B1342" t="s">
        <v>158</v>
      </c>
      <c r="C1342" t="str">
        <f>VLOOKUP(B1342,'Country List'!$I:$J,2,FALSE)</f>
        <v>United States</v>
      </c>
      <c r="D1342" t="s">
        <v>1809</v>
      </c>
      <c r="E1342">
        <v>20</v>
      </c>
      <c r="F1342">
        <v>12</v>
      </c>
      <c r="G1342">
        <v>10</v>
      </c>
      <c r="H1342">
        <v>0</v>
      </c>
      <c r="I1342">
        <v>0</v>
      </c>
    </row>
    <row r="1343" spans="1:9" x14ac:dyDescent="0.25">
      <c r="A1343" t="s">
        <v>1810</v>
      </c>
      <c r="B1343" t="s">
        <v>369</v>
      </c>
      <c r="C1343" t="str">
        <f>VLOOKUP(B1343,'Country List'!$I:$J,2,FALSE)</f>
        <v>Poland</v>
      </c>
      <c r="D1343" t="s">
        <v>1811</v>
      </c>
      <c r="E1343">
        <v>23</v>
      </c>
      <c r="F1343">
        <v>12</v>
      </c>
      <c r="G1343">
        <v>11</v>
      </c>
      <c r="H1343">
        <v>0</v>
      </c>
      <c r="I1343">
        <v>0</v>
      </c>
    </row>
    <row r="1344" spans="1:9" x14ac:dyDescent="0.25">
      <c r="A1344" t="s">
        <v>1810</v>
      </c>
      <c r="B1344" t="s">
        <v>383</v>
      </c>
      <c r="C1344" t="str">
        <f>VLOOKUP(B1344,'Country List'!$I:$J,2,FALSE)</f>
        <v>Netherlands</v>
      </c>
      <c r="D1344" t="s">
        <v>1812</v>
      </c>
      <c r="E1344">
        <v>27</v>
      </c>
      <c r="F1344">
        <v>12</v>
      </c>
      <c r="G1344">
        <v>11</v>
      </c>
      <c r="H1344">
        <v>0</v>
      </c>
      <c r="I1344">
        <v>0</v>
      </c>
    </row>
    <row r="1345" spans="1:9" x14ac:dyDescent="0.25">
      <c r="A1345">
        <v>1343</v>
      </c>
      <c r="B1345" t="s">
        <v>786</v>
      </c>
      <c r="C1345" t="str">
        <f>VLOOKUP(B1345,'Country List'!$I:$J,2,FALSE)</f>
        <v>Turkey</v>
      </c>
      <c r="D1345" t="s">
        <v>1813</v>
      </c>
      <c r="E1345">
        <v>19</v>
      </c>
      <c r="F1345">
        <v>12</v>
      </c>
      <c r="G1345">
        <v>11</v>
      </c>
      <c r="H1345">
        <v>0</v>
      </c>
      <c r="I1345">
        <v>0</v>
      </c>
    </row>
    <row r="1346" spans="1:9" x14ac:dyDescent="0.25">
      <c r="A1346" t="s">
        <v>1814</v>
      </c>
      <c r="B1346" t="s">
        <v>1730</v>
      </c>
      <c r="C1346" t="str">
        <f>VLOOKUP(B1346,'Country List'!$I:$J,2,FALSE)</f>
        <v>Kenya</v>
      </c>
      <c r="D1346" t="s">
        <v>1815</v>
      </c>
      <c r="E1346">
        <v>19</v>
      </c>
      <c r="F1346">
        <v>12</v>
      </c>
      <c r="G1346">
        <v>11</v>
      </c>
      <c r="H1346">
        <v>0</v>
      </c>
      <c r="I1346">
        <v>0</v>
      </c>
    </row>
    <row r="1347" spans="1:9" x14ac:dyDescent="0.25">
      <c r="A1347" t="s">
        <v>1814</v>
      </c>
      <c r="B1347" t="s">
        <v>452</v>
      </c>
      <c r="C1347" t="str">
        <f>VLOOKUP(B1347,'Country List'!$I:$J,2,FALSE)</f>
        <v>Russia</v>
      </c>
      <c r="D1347" t="s">
        <v>1816</v>
      </c>
      <c r="E1347">
        <v>20</v>
      </c>
      <c r="F1347">
        <v>12</v>
      </c>
      <c r="G1347">
        <v>11</v>
      </c>
      <c r="H1347">
        <v>0</v>
      </c>
      <c r="I1347">
        <v>0</v>
      </c>
    </row>
    <row r="1348" spans="1:9" x14ac:dyDescent="0.25">
      <c r="A1348">
        <v>1346</v>
      </c>
      <c r="B1348" t="s">
        <v>749</v>
      </c>
      <c r="C1348" t="str">
        <f>VLOOKUP(B1348,'Country List'!$I:$J,2,FALSE)</f>
        <v>Dominican Republic</v>
      </c>
      <c r="D1348" t="s">
        <v>1817</v>
      </c>
      <c r="E1348">
        <v>19</v>
      </c>
      <c r="F1348">
        <v>12</v>
      </c>
      <c r="G1348">
        <v>11</v>
      </c>
      <c r="H1348">
        <v>0</v>
      </c>
      <c r="I1348">
        <v>0</v>
      </c>
    </row>
    <row r="1349" spans="1:9" x14ac:dyDescent="0.25">
      <c r="A1349">
        <v>1347</v>
      </c>
      <c r="B1349" t="s">
        <v>1818</v>
      </c>
      <c r="C1349" t="str">
        <f>VLOOKUP(B1349,'Country List'!$I:$J,2,FALSE)</f>
        <v>North Macedonia</v>
      </c>
      <c r="D1349" t="s">
        <v>1819</v>
      </c>
      <c r="E1349">
        <v>29</v>
      </c>
      <c r="F1349">
        <v>12</v>
      </c>
      <c r="G1349">
        <v>11</v>
      </c>
      <c r="H1349">
        <v>0</v>
      </c>
      <c r="I1349">
        <v>0</v>
      </c>
    </row>
    <row r="1350" spans="1:9" x14ac:dyDescent="0.25">
      <c r="A1350">
        <v>1348</v>
      </c>
      <c r="B1350" t="s">
        <v>382</v>
      </c>
      <c r="C1350" t="str">
        <f>VLOOKUP(B1350,'Country List'!$I:$J,2,FALSE)</f>
        <v>Spain</v>
      </c>
      <c r="D1350" t="s">
        <v>1820</v>
      </c>
      <c r="E1350">
        <v>19</v>
      </c>
      <c r="F1350">
        <v>12</v>
      </c>
      <c r="G1350">
        <v>12</v>
      </c>
      <c r="H1350">
        <v>0</v>
      </c>
      <c r="I1350">
        <v>0</v>
      </c>
    </row>
    <row r="1351" spans="1:9" x14ac:dyDescent="0.25">
      <c r="A1351">
        <v>1349</v>
      </c>
      <c r="B1351" t="s">
        <v>366</v>
      </c>
      <c r="C1351" t="str">
        <f>VLOOKUP(B1351,'Country List'!$I:$J,2,FALSE)</f>
        <v>France</v>
      </c>
      <c r="D1351" t="s">
        <v>1821</v>
      </c>
      <c r="E1351">
        <v>27</v>
      </c>
      <c r="F1351">
        <v>12</v>
      </c>
      <c r="G1351">
        <v>12</v>
      </c>
      <c r="H1351">
        <v>0</v>
      </c>
      <c r="I1351">
        <v>0</v>
      </c>
    </row>
    <row r="1352" spans="1:9" x14ac:dyDescent="0.25">
      <c r="A1352">
        <v>1350</v>
      </c>
      <c r="B1352" t="s">
        <v>452</v>
      </c>
      <c r="C1352" t="str">
        <f>VLOOKUP(B1352,'Country List'!$I:$J,2,FALSE)</f>
        <v>Russia</v>
      </c>
      <c r="D1352" t="s">
        <v>1822</v>
      </c>
      <c r="E1352">
        <v>21</v>
      </c>
      <c r="F1352">
        <v>12</v>
      </c>
      <c r="G1352">
        <v>12</v>
      </c>
      <c r="H1352">
        <v>0</v>
      </c>
      <c r="I1352">
        <v>0</v>
      </c>
    </row>
    <row r="1353" spans="1:9" x14ac:dyDescent="0.25">
      <c r="A1353">
        <v>1351</v>
      </c>
      <c r="B1353" t="s">
        <v>367</v>
      </c>
      <c r="C1353" t="str">
        <f>VLOOKUP(B1353,'Country List'!$I:$J,2,FALSE)</f>
        <v>Argentina</v>
      </c>
      <c r="D1353" t="s">
        <v>1823</v>
      </c>
      <c r="E1353">
        <v>20</v>
      </c>
      <c r="F1353">
        <v>12</v>
      </c>
      <c r="G1353">
        <v>13</v>
      </c>
      <c r="H1353">
        <v>0</v>
      </c>
      <c r="I1353">
        <v>0</v>
      </c>
    </row>
    <row r="1354" spans="1:9" x14ac:dyDescent="0.25">
      <c r="A1354">
        <v>1352</v>
      </c>
      <c r="B1354" t="s">
        <v>399</v>
      </c>
      <c r="C1354" t="str">
        <f>VLOOKUP(B1354,'Country List'!$I:$J,2,FALSE)</f>
        <v>India</v>
      </c>
      <c r="D1354" t="s">
        <v>1824</v>
      </c>
      <c r="E1354">
        <v>32</v>
      </c>
      <c r="F1354">
        <v>12</v>
      </c>
      <c r="G1354">
        <v>14</v>
      </c>
      <c r="H1354">
        <v>0</v>
      </c>
      <c r="I1354">
        <v>0</v>
      </c>
    </row>
    <row r="1355" spans="1:9" x14ac:dyDescent="0.25">
      <c r="A1355">
        <v>1353</v>
      </c>
      <c r="B1355" t="s">
        <v>452</v>
      </c>
      <c r="C1355" t="str">
        <f>VLOOKUP(B1355,'Country List'!$I:$J,2,FALSE)</f>
        <v>Russia</v>
      </c>
      <c r="D1355" t="s">
        <v>1825</v>
      </c>
      <c r="E1355">
        <v>20</v>
      </c>
      <c r="F1355">
        <v>12</v>
      </c>
      <c r="G1355">
        <v>14</v>
      </c>
      <c r="H1355">
        <v>0</v>
      </c>
      <c r="I1355">
        <v>0</v>
      </c>
    </row>
    <row r="1356" spans="1:9" x14ac:dyDescent="0.25">
      <c r="A1356">
        <v>1354</v>
      </c>
      <c r="B1356" t="s">
        <v>366</v>
      </c>
      <c r="C1356" t="str">
        <f>VLOOKUP(B1356,'Country List'!$I:$J,2,FALSE)</f>
        <v>France</v>
      </c>
      <c r="D1356" t="s">
        <v>1826</v>
      </c>
      <c r="E1356">
        <v>22</v>
      </c>
      <c r="F1356">
        <v>12</v>
      </c>
      <c r="G1356">
        <v>18</v>
      </c>
      <c r="H1356">
        <v>0</v>
      </c>
      <c r="I1356">
        <v>0</v>
      </c>
    </row>
    <row r="1357" spans="1:9" x14ac:dyDescent="0.25">
      <c r="A1357">
        <v>1355</v>
      </c>
      <c r="B1357" t="s">
        <v>799</v>
      </c>
      <c r="C1357" t="str">
        <f>VLOOKUP(B1357,'Country List'!$I:$J,2,FALSE)</f>
        <v>Slovenia</v>
      </c>
      <c r="D1357" t="s">
        <v>1827</v>
      </c>
      <c r="E1357">
        <v>26</v>
      </c>
      <c r="F1357">
        <v>11</v>
      </c>
      <c r="G1357">
        <v>3</v>
      </c>
      <c r="H1357">
        <v>0</v>
      </c>
      <c r="I1357">
        <v>0</v>
      </c>
    </row>
    <row r="1358" spans="1:9" x14ac:dyDescent="0.25">
      <c r="A1358">
        <v>1356</v>
      </c>
      <c r="B1358" t="s">
        <v>371</v>
      </c>
      <c r="C1358" t="str">
        <f>VLOOKUP(B1358,'Country List'!$I:$J,2,FALSE)</f>
        <v>Great Britain</v>
      </c>
      <c r="D1358" t="s">
        <v>1828</v>
      </c>
      <c r="E1358">
        <v>23</v>
      </c>
      <c r="F1358">
        <v>11</v>
      </c>
      <c r="G1358">
        <v>4</v>
      </c>
      <c r="H1358">
        <v>0</v>
      </c>
      <c r="I1358">
        <v>0</v>
      </c>
    </row>
    <row r="1359" spans="1:9" x14ac:dyDescent="0.25">
      <c r="A1359">
        <v>1357</v>
      </c>
      <c r="B1359" t="s">
        <v>366</v>
      </c>
      <c r="C1359" t="str">
        <f>VLOOKUP(B1359,'Country List'!$I:$J,2,FALSE)</f>
        <v>France</v>
      </c>
      <c r="D1359" t="s">
        <v>1829</v>
      </c>
      <c r="E1359">
        <v>22</v>
      </c>
      <c r="F1359">
        <v>11</v>
      </c>
      <c r="G1359">
        <v>5</v>
      </c>
      <c r="H1359">
        <v>0</v>
      </c>
      <c r="I1359">
        <v>0</v>
      </c>
    </row>
    <row r="1360" spans="1:9" x14ac:dyDescent="0.25">
      <c r="A1360">
        <v>1358</v>
      </c>
      <c r="B1360" t="s">
        <v>511</v>
      </c>
      <c r="C1360" t="str">
        <f>VLOOKUP(B1360,'Country List'!$I:$J,2,FALSE)</f>
        <v>China</v>
      </c>
      <c r="D1360" t="s">
        <v>1830</v>
      </c>
      <c r="E1360">
        <v>20</v>
      </c>
      <c r="F1360">
        <v>11</v>
      </c>
      <c r="G1360">
        <v>5</v>
      </c>
      <c r="H1360">
        <v>0</v>
      </c>
      <c r="I1360">
        <v>0</v>
      </c>
    </row>
    <row r="1361" spans="1:9" x14ac:dyDescent="0.25">
      <c r="A1361">
        <v>1359</v>
      </c>
      <c r="B1361" t="s">
        <v>444</v>
      </c>
      <c r="C1361" t="str">
        <f>VLOOKUP(B1361,'Country List'!$I:$J,2,FALSE)</f>
        <v>Italy</v>
      </c>
      <c r="D1361" t="s">
        <v>1831</v>
      </c>
      <c r="E1361">
        <v>23</v>
      </c>
      <c r="F1361">
        <v>11</v>
      </c>
      <c r="G1361">
        <v>8</v>
      </c>
      <c r="H1361">
        <v>0</v>
      </c>
      <c r="I1361">
        <v>0</v>
      </c>
    </row>
    <row r="1362" spans="1:9" x14ac:dyDescent="0.25">
      <c r="A1362">
        <v>1360</v>
      </c>
      <c r="B1362" t="s">
        <v>377</v>
      </c>
      <c r="C1362" t="str">
        <f>VLOOKUP(B1362,'Country List'!$I:$J,2,FALSE)</f>
        <v>New Zealand</v>
      </c>
      <c r="D1362" t="s">
        <v>1832</v>
      </c>
      <c r="E1362">
        <v>23</v>
      </c>
      <c r="F1362">
        <v>11</v>
      </c>
      <c r="G1362">
        <v>8</v>
      </c>
      <c r="H1362">
        <v>0</v>
      </c>
      <c r="I1362">
        <v>0</v>
      </c>
    </row>
    <row r="1363" spans="1:9" x14ac:dyDescent="0.25">
      <c r="A1363">
        <v>1361</v>
      </c>
      <c r="B1363" t="s">
        <v>588</v>
      </c>
      <c r="C1363" t="str">
        <f>VLOOKUP(B1363,'Country List'!$I:$J,2,FALSE)</f>
        <v>Peru</v>
      </c>
      <c r="D1363" t="s">
        <v>1833</v>
      </c>
      <c r="E1363">
        <v>23</v>
      </c>
      <c r="F1363">
        <v>11</v>
      </c>
      <c r="G1363">
        <v>9</v>
      </c>
      <c r="H1363">
        <v>0</v>
      </c>
      <c r="I1363">
        <v>0</v>
      </c>
    </row>
    <row r="1364" spans="1:9" x14ac:dyDescent="0.25">
      <c r="A1364">
        <v>1362</v>
      </c>
      <c r="B1364" t="s">
        <v>399</v>
      </c>
      <c r="C1364" t="str">
        <f>VLOOKUP(B1364,'Country List'!$I:$J,2,FALSE)</f>
        <v>India</v>
      </c>
      <c r="D1364" t="s">
        <v>1834</v>
      </c>
      <c r="E1364">
        <v>21</v>
      </c>
      <c r="F1364">
        <v>11</v>
      </c>
      <c r="G1364">
        <v>10</v>
      </c>
      <c r="H1364">
        <v>0</v>
      </c>
      <c r="I1364">
        <v>0</v>
      </c>
    </row>
    <row r="1365" spans="1:9" x14ac:dyDescent="0.25">
      <c r="A1365">
        <v>1363</v>
      </c>
      <c r="B1365" t="s">
        <v>444</v>
      </c>
      <c r="C1365" t="str">
        <f>VLOOKUP(B1365,'Country List'!$I:$J,2,FALSE)</f>
        <v>Italy</v>
      </c>
      <c r="D1365" t="s">
        <v>1835</v>
      </c>
      <c r="E1365">
        <v>20</v>
      </c>
      <c r="F1365">
        <v>11</v>
      </c>
      <c r="G1365">
        <v>10</v>
      </c>
      <c r="H1365">
        <v>0</v>
      </c>
      <c r="I1365">
        <v>0</v>
      </c>
    </row>
    <row r="1366" spans="1:9" x14ac:dyDescent="0.25">
      <c r="A1366">
        <v>1364</v>
      </c>
      <c r="B1366" t="s">
        <v>437</v>
      </c>
      <c r="C1366" t="str">
        <f>VLOOKUP(B1366,'Country List'!$I:$J,2,FALSE)</f>
        <v>Kazakhstan</v>
      </c>
      <c r="D1366" t="s">
        <v>1836</v>
      </c>
      <c r="E1366">
        <v>19</v>
      </c>
      <c r="F1366">
        <v>11</v>
      </c>
      <c r="G1366">
        <v>11</v>
      </c>
      <c r="H1366">
        <v>0</v>
      </c>
      <c r="I1366">
        <v>0</v>
      </c>
    </row>
    <row r="1367" spans="1:9" x14ac:dyDescent="0.25">
      <c r="A1367" t="s">
        <v>1837</v>
      </c>
      <c r="B1367" t="s">
        <v>366</v>
      </c>
      <c r="C1367" t="str">
        <f>VLOOKUP(B1367,'Country List'!$I:$J,2,FALSE)</f>
        <v>France</v>
      </c>
      <c r="D1367" t="s">
        <v>1838</v>
      </c>
      <c r="E1367">
        <v>26</v>
      </c>
      <c r="F1367">
        <v>10</v>
      </c>
      <c r="G1367">
        <v>1</v>
      </c>
      <c r="H1367">
        <v>0</v>
      </c>
      <c r="I1367">
        <v>0</v>
      </c>
    </row>
    <row r="1368" spans="1:9" x14ac:dyDescent="0.25">
      <c r="A1368" t="s">
        <v>1837</v>
      </c>
      <c r="B1368" t="s">
        <v>383</v>
      </c>
      <c r="C1368" t="str">
        <f>VLOOKUP(B1368,'Country List'!$I:$J,2,FALSE)</f>
        <v>Netherlands</v>
      </c>
      <c r="D1368" t="s">
        <v>1839</v>
      </c>
      <c r="E1368">
        <v>17</v>
      </c>
      <c r="F1368">
        <v>10</v>
      </c>
      <c r="G1368">
        <v>1</v>
      </c>
      <c r="H1368">
        <v>0</v>
      </c>
      <c r="I1368">
        <v>0</v>
      </c>
    </row>
    <row r="1369" spans="1:9" x14ac:dyDescent="0.25">
      <c r="A1369" t="s">
        <v>1840</v>
      </c>
      <c r="B1369" t="s">
        <v>366</v>
      </c>
      <c r="C1369" t="str">
        <f>VLOOKUP(B1369,'Country List'!$I:$J,2,FALSE)</f>
        <v>France</v>
      </c>
      <c r="D1369" t="s">
        <v>1841</v>
      </c>
      <c r="E1369">
        <v>18</v>
      </c>
      <c r="F1369">
        <v>10</v>
      </c>
      <c r="G1369">
        <v>2</v>
      </c>
      <c r="H1369">
        <v>0</v>
      </c>
      <c r="I1369">
        <v>0</v>
      </c>
    </row>
    <row r="1370" spans="1:9" x14ac:dyDescent="0.25">
      <c r="A1370" t="s">
        <v>1840</v>
      </c>
      <c r="B1370" t="s">
        <v>470</v>
      </c>
      <c r="C1370" t="str">
        <f>VLOOKUP(B1370,'Country List'!$I:$J,2,FALSE)</f>
        <v>Czech Republic</v>
      </c>
      <c r="D1370" t="s">
        <v>1842</v>
      </c>
      <c r="E1370">
        <v>21</v>
      </c>
      <c r="F1370">
        <v>10</v>
      </c>
      <c r="G1370">
        <v>2</v>
      </c>
      <c r="H1370">
        <v>0</v>
      </c>
      <c r="I1370">
        <v>0</v>
      </c>
    </row>
    <row r="1371" spans="1:9" x14ac:dyDescent="0.25">
      <c r="A1371" t="s">
        <v>1840</v>
      </c>
      <c r="B1371" t="s">
        <v>371</v>
      </c>
      <c r="C1371" t="str">
        <f>VLOOKUP(B1371,'Country List'!$I:$J,2,FALSE)</f>
        <v>Great Britain</v>
      </c>
      <c r="D1371" t="s">
        <v>1843</v>
      </c>
      <c r="E1371">
        <v>20</v>
      </c>
      <c r="F1371">
        <v>10</v>
      </c>
      <c r="G1371">
        <v>2</v>
      </c>
      <c r="H1371">
        <v>0</v>
      </c>
      <c r="I1371">
        <v>0</v>
      </c>
    </row>
    <row r="1372" spans="1:9" x14ac:dyDescent="0.25">
      <c r="A1372" t="s">
        <v>1840</v>
      </c>
      <c r="B1372" t="s">
        <v>370</v>
      </c>
      <c r="C1372" t="str">
        <f>VLOOKUP(B1372,'Country List'!$I:$J,2,FALSE)</f>
        <v>Brazil</v>
      </c>
      <c r="D1372" t="s">
        <v>1844</v>
      </c>
      <c r="E1372">
        <v>21</v>
      </c>
      <c r="F1372">
        <v>10</v>
      </c>
      <c r="G1372">
        <v>2</v>
      </c>
      <c r="H1372">
        <v>0</v>
      </c>
      <c r="I1372">
        <v>0</v>
      </c>
    </row>
    <row r="1373" spans="1:9" x14ac:dyDescent="0.25">
      <c r="A1373" t="s">
        <v>1845</v>
      </c>
      <c r="B1373" t="s">
        <v>1846</v>
      </c>
      <c r="C1373" t="str">
        <f>VLOOKUP(B1373,'Country List'!$I:$J,2,FALSE)</f>
        <v>Syria</v>
      </c>
      <c r="D1373" t="s">
        <v>1847</v>
      </c>
      <c r="E1373">
        <v>21</v>
      </c>
      <c r="F1373">
        <v>10</v>
      </c>
      <c r="G1373">
        <v>3</v>
      </c>
      <c r="H1373">
        <v>0</v>
      </c>
      <c r="I1373">
        <v>0</v>
      </c>
    </row>
    <row r="1374" spans="1:9" x14ac:dyDescent="0.25">
      <c r="A1374" t="s">
        <v>1845</v>
      </c>
      <c r="B1374" t="s">
        <v>383</v>
      </c>
      <c r="C1374" t="str">
        <f>VLOOKUP(B1374,'Country List'!$I:$J,2,FALSE)</f>
        <v>Netherlands</v>
      </c>
      <c r="D1374" t="s">
        <v>1848</v>
      </c>
      <c r="E1374">
        <v>22</v>
      </c>
      <c r="F1374">
        <v>10</v>
      </c>
      <c r="G1374">
        <v>3</v>
      </c>
      <c r="H1374">
        <v>0</v>
      </c>
      <c r="I1374">
        <v>0</v>
      </c>
    </row>
    <row r="1375" spans="1:9" x14ac:dyDescent="0.25">
      <c r="A1375" t="s">
        <v>1845</v>
      </c>
      <c r="B1375" t="s">
        <v>376</v>
      </c>
      <c r="C1375" t="str">
        <f>VLOOKUP(B1375,'Country List'!$I:$J,2,FALSE)</f>
        <v>Croatia</v>
      </c>
      <c r="D1375" t="s">
        <v>1849</v>
      </c>
      <c r="E1375">
        <v>20</v>
      </c>
      <c r="F1375">
        <v>10</v>
      </c>
      <c r="G1375">
        <v>3</v>
      </c>
      <c r="H1375">
        <v>0</v>
      </c>
      <c r="I1375">
        <v>0</v>
      </c>
    </row>
    <row r="1376" spans="1:9" x14ac:dyDescent="0.25">
      <c r="A1376" t="s">
        <v>1850</v>
      </c>
      <c r="B1376" t="s">
        <v>519</v>
      </c>
      <c r="C1376" t="str">
        <f>VLOOKUP(B1376,'Country List'!$I:$J,2,FALSE)</f>
        <v>Switzerland</v>
      </c>
      <c r="D1376" t="s">
        <v>1851</v>
      </c>
      <c r="E1376">
        <v>33</v>
      </c>
      <c r="F1376">
        <v>10</v>
      </c>
      <c r="G1376">
        <v>3</v>
      </c>
      <c r="H1376">
        <v>0</v>
      </c>
      <c r="I1376">
        <v>0</v>
      </c>
    </row>
    <row r="1377" spans="1:9" x14ac:dyDescent="0.25">
      <c r="A1377" t="s">
        <v>1850</v>
      </c>
      <c r="B1377" t="s">
        <v>452</v>
      </c>
      <c r="C1377" t="str">
        <f>VLOOKUP(B1377,'Country List'!$I:$J,2,FALSE)</f>
        <v>Russia</v>
      </c>
      <c r="D1377" t="s">
        <v>1852</v>
      </c>
      <c r="E1377">
        <v>18</v>
      </c>
      <c r="F1377">
        <v>10</v>
      </c>
      <c r="G1377">
        <v>3</v>
      </c>
      <c r="H1377">
        <v>0</v>
      </c>
      <c r="I1377">
        <v>0</v>
      </c>
    </row>
    <row r="1378" spans="1:9" x14ac:dyDescent="0.25">
      <c r="A1378" t="s">
        <v>1850</v>
      </c>
      <c r="B1378" t="s">
        <v>369</v>
      </c>
      <c r="C1378" t="str">
        <f>VLOOKUP(B1378,'Country List'!$I:$J,2,FALSE)</f>
        <v>Poland</v>
      </c>
      <c r="D1378" t="s">
        <v>1853</v>
      </c>
      <c r="E1378">
        <v>20</v>
      </c>
      <c r="F1378">
        <v>10</v>
      </c>
      <c r="G1378">
        <v>3</v>
      </c>
      <c r="H1378">
        <v>0</v>
      </c>
      <c r="I1378">
        <v>0</v>
      </c>
    </row>
    <row r="1379" spans="1:9" x14ac:dyDescent="0.25">
      <c r="A1379" t="s">
        <v>1850</v>
      </c>
      <c r="B1379" t="s">
        <v>452</v>
      </c>
      <c r="C1379" t="str">
        <f>VLOOKUP(B1379,'Country List'!$I:$J,2,FALSE)</f>
        <v>Russia</v>
      </c>
      <c r="D1379" t="s">
        <v>1854</v>
      </c>
      <c r="E1379">
        <v>26</v>
      </c>
      <c r="F1379">
        <v>10</v>
      </c>
      <c r="G1379">
        <v>3</v>
      </c>
      <c r="H1379">
        <v>0</v>
      </c>
      <c r="I1379">
        <v>0</v>
      </c>
    </row>
    <row r="1380" spans="1:9" x14ac:dyDescent="0.25">
      <c r="A1380" t="s">
        <v>1850</v>
      </c>
      <c r="B1380" t="s">
        <v>380</v>
      </c>
      <c r="C1380" t="str">
        <f>VLOOKUP(B1380,'Country List'!$I:$J,2,FALSE)</f>
        <v>Germany</v>
      </c>
      <c r="D1380" t="s">
        <v>1855</v>
      </c>
      <c r="E1380">
        <v>19</v>
      </c>
      <c r="F1380">
        <v>10</v>
      </c>
      <c r="G1380">
        <v>3</v>
      </c>
      <c r="H1380">
        <v>0</v>
      </c>
      <c r="I1380">
        <v>0</v>
      </c>
    </row>
    <row r="1381" spans="1:9" x14ac:dyDescent="0.25">
      <c r="A1381">
        <v>1379</v>
      </c>
      <c r="B1381" t="s">
        <v>392</v>
      </c>
      <c r="C1381" t="str">
        <f>VLOOKUP(B1381,'Country List'!$I:$J,2,FALSE)</f>
        <v>Finland</v>
      </c>
      <c r="D1381" t="s">
        <v>1856</v>
      </c>
      <c r="E1381">
        <v>18</v>
      </c>
      <c r="F1381">
        <v>10</v>
      </c>
      <c r="G1381">
        <v>3</v>
      </c>
      <c r="H1381">
        <v>2</v>
      </c>
      <c r="I1381">
        <v>0</v>
      </c>
    </row>
    <row r="1382" spans="1:9" x14ac:dyDescent="0.25">
      <c r="A1382">
        <v>1380</v>
      </c>
      <c r="B1382" t="s">
        <v>470</v>
      </c>
      <c r="C1382" t="str">
        <f>VLOOKUP(B1382,'Country List'!$I:$J,2,FALSE)</f>
        <v>Czech Republic</v>
      </c>
      <c r="D1382" t="s">
        <v>1857</v>
      </c>
      <c r="E1382">
        <v>26</v>
      </c>
      <c r="F1382">
        <v>10</v>
      </c>
      <c r="G1382">
        <v>4</v>
      </c>
      <c r="H1382">
        <v>0</v>
      </c>
      <c r="I1382">
        <v>0</v>
      </c>
    </row>
    <row r="1383" spans="1:9" x14ac:dyDescent="0.25">
      <c r="A1383">
        <v>1381</v>
      </c>
      <c r="B1383" t="s">
        <v>378</v>
      </c>
      <c r="C1383" t="str">
        <f>VLOOKUP(B1383,'Country List'!$I:$J,2,FALSE)</f>
        <v>South Africa</v>
      </c>
      <c r="D1383" t="s">
        <v>1858</v>
      </c>
      <c r="E1383">
        <v>18</v>
      </c>
      <c r="F1383">
        <v>10</v>
      </c>
      <c r="G1383">
        <v>4</v>
      </c>
      <c r="H1383">
        <v>0</v>
      </c>
      <c r="I1383">
        <v>0</v>
      </c>
    </row>
    <row r="1384" spans="1:9" x14ac:dyDescent="0.25">
      <c r="A1384" t="s">
        <v>1859</v>
      </c>
      <c r="B1384" t="s">
        <v>367</v>
      </c>
      <c r="C1384" t="str">
        <f>VLOOKUP(B1384,'Country List'!$I:$J,2,FALSE)</f>
        <v>Argentina</v>
      </c>
      <c r="D1384" t="s">
        <v>1860</v>
      </c>
      <c r="E1384">
        <v>22</v>
      </c>
      <c r="F1384">
        <v>10</v>
      </c>
      <c r="G1384">
        <v>4</v>
      </c>
      <c r="H1384">
        <v>0</v>
      </c>
      <c r="I1384">
        <v>0</v>
      </c>
    </row>
    <row r="1385" spans="1:9" x14ac:dyDescent="0.25">
      <c r="A1385" t="s">
        <v>1859</v>
      </c>
      <c r="B1385" t="s">
        <v>425</v>
      </c>
      <c r="C1385" t="str">
        <f>VLOOKUP(B1385,'Country List'!$I:$J,2,FALSE)</f>
        <v>Japan</v>
      </c>
      <c r="D1385" t="s">
        <v>1861</v>
      </c>
      <c r="E1385">
        <v>21</v>
      </c>
      <c r="F1385">
        <v>10</v>
      </c>
      <c r="G1385">
        <v>4</v>
      </c>
      <c r="H1385">
        <v>0</v>
      </c>
      <c r="I1385">
        <v>0</v>
      </c>
    </row>
    <row r="1386" spans="1:9" x14ac:dyDescent="0.25">
      <c r="A1386" t="s">
        <v>1859</v>
      </c>
      <c r="B1386" t="s">
        <v>383</v>
      </c>
      <c r="C1386" t="str">
        <f>VLOOKUP(B1386,'Country List'!$I:$J,2,FALSE)</f>
        <v>Netherlands</v>
      </c>
      <c r="D1386" t="s">
        <v>1862</v>
      </c>
      <c r="E1386">
        <v>27</v>
      </c>
      <c r="F1386">
        <v>10</v>
      </c>
      <c r="G1386">
        <v>4</v>
      </c>
      <c r="H1386">
        <v>0</v>
      </c>
      <c r="I1386">
        <v>0</v>
      </c>
    </row>
    <row r="1387" spans="1:9" x14ac:dyDescent="0.25">
      <c r="A1387" t="s">
        <v>1859</v>
      </c>
      <c r="B1387" t="s">
        <v>585</v>
      </c>
      <c r="C1387" t="str">
        <f>VLOOKUP(B1387,'Country List'!$I:$J,2,FALSE)</f>
        <v>Norway</v>
      </c>
      <c r="D1387" t="s">
        <v>1863</v>
      </c>
      <c r="E1387">
        <v>19</v>
      </c>
      <c r="F1387">
        <v>10</v>
      </c>
      <c r="G1387">
        <v>4</v>
      </c>
      <c r="H1387">
        <v>6</v>
      </c>
      <c r="I1387">
        <v>0</v>
      </c>
    </row>
    <row r="1388" spans="1:9" x14ac:dyDescent="0.25">
      <c r="A1388" t="s">
        <v>1859</v>
      </c>
      <c r="B1388" t="s">
        <v>371</v>
      </c>
      <c r="C1388" t="str">
        <f>VLOOKUP(B1388,'Country List'!$I:$J,2,FALSE)</f>
        <v>Great Britain</v>
      </c>
      <c r="D1388" t="s">
        <v>1864</v>
      </c>
      <c r="E1388">
        <v>29</v>
      </c>
      <c r="F1388">
        <v>10</v>
      </c>
      <c r="G1388">
        <v>4</v>
      </c>
      <c r="H1388">
        <v>0</v>
      </c>
      <c r="I1388">
        <v>0</v>
      </c>
    </row>
    <row r="1389" spans="1:9" x14ac:dyDescent="0.25">
      <c r="A1389">
        <v>1387</v>
      </c>
      <c r="B1389" t="s">
        <v>158</v>
      </c>
      <c r="C1389" t="str">
        <f>VLOOKUP(B1389,'Country List'!$I:$J,2,FALSE)</f>
        <v>United States</v>
      </c>
      <c r="D1389" t="s">
        <v>1865</v>
      </c>
      <c r="E1389">
        <v>19</v>
      </c>
      <c r="F1389">
        <v>10</v>
      </c>
      <c r="G1389">
        <v>5</v>
      </c>
      <c r="H1389">
        <v>0</v>
      </c>
      <c r="I1389">
        <v>0</v>
      </c>
    </row>
    <row r="1390" spans="1:9" x14ac:dyDescent="0.25">
      <c r="A1390">
        <v>1388</v>
      </c>
      <c r="B1390" t="s">
        <v>158</v>
      </c>
      <c r="C1390" t="str">
        <f>VLOOKUP(B1390,'Country List'!$I:$J,2,FALSE)</f>
        <v>United States</v>
      </c>
      <c r="D1390" t="s">
        <v>1866</v>
      </c>
      <c r="E1390">
        <v>20</v>
      </c>
      <c r="F1390">
        <v>10</v>
      </c>
      <c r="G1390">
        <v>5</v>
      </c>
      <c r="H1390">
        <v>0</v>
      </c>
      <c r="I1390">
        <v>0</v>
      </c>
    </row>
    <row r="1391" spans="1:9" x14ac:dyDescent="0.25">
      <c r="A1391">
        <v>1389</v>
      </c>
      <c r="B1391" t="s">
        <v>452</v>
      </c>
      <c r="C1391" t="str">
        <f>VLOOKUP(B1391,'Country List'!$I:$J,2,FALSE)</f>
        <v>Russia</v>
      </c>
      <c r="D1391" t="s">
        <v>1867</v>
      </c>
      <c r="E1391">
        <v>25</v>
      </c>
      <c r="F1391">
        <v>10</v>
      </c>
      <c r="G1391">
        <v>5</v>
      </c>
      <c r="H1391">
        <v>0</v>
      </c>
      <c r="I1391">
        <v>0</v>
      </c>
    </row>
    <row r="1392" spans="1:9" x14ac:dyDescent="0.25">
      <c r="A1392">
        <v>1390</v>
      </c>
      <c r="B1392" t="s">
        <v>366</v>
      </c>
      <c r="C1392" t="str">
        <f>VLOOKUP(B1392,'Country List'!$I:$J,2,FALSE)</f>
        <v>France</v>
      </c>
      <c r="D1392" t="s">
        <v>1868</v>
      </c>
      <c r="E1392">
        <v>28</v>
      </c>
      <c r="F1392">
        <v>10</v>
      </c>
      <c r="G1392">
        <v>6</v>
      </c>
      <c r="H1392">
        <v>0</v>
      </c>
      <c r="I1392">
        <v>0</v>
      </c>
    </row>
    <row r="1393" spans="1:9" x14ac:dyDescent="0.25">
      <c r="A1393">
        <v>1391</v>
      </c>
      <c r="B1393" t="s">
        <v>524</v>
      </c>
      <c r="C1393" t="str">
        <f>VLOOKUP(B1393,'Country List'!$I:$J,2,FALSE)</f>
        <v>Moldova</v>
      </c>
      <c r="D1393" t="s">
        <v>1869</v>
      </c>
      <c r="E1393">
        <v>25</v>
      </c>
      <c r="F1393">
        <v>10</v>
      </c>
      <c r="G1393">
        <v>6</v>
      </c>
      <c r="H1393">
        <v>0</v>
      </c>
      <c r="I1393">
        <v>0</v>
      </c>
    </row>
    <row r="1394" spans="1:9" x14ac:dyDescent="0.25">
      <c r="A1394" t="s">
        <v>1870</v>
      </c>
      <c r="B1394" t="s">
        <v>385</v>
      </c>
      <c r="C1394" t="str">
        <f>VLOOKUP(B1394,'Country List'!$I:$J,2,FALSE)</f>
        <v>Romania</v>
      </c>
      <c r="D1394" t="s">
        <v>1871</v>
      </c>
      <c r="E1394">
        <v>23</v>
      </c>
      <c r="F1394">
        <v>10</v>
      </c>
      <c r="G1394">
        <v>7</v>
      </c>
      <c r="H1394">
        <v>0</v>
      </c>
      <c r="I1394">
        <v>0</v>
      </c>
    </row>
    <row r="1395" spans="1:9" x14ac:dyDescent="0.25">
      <c r="A1395" t="s">
        <v>1870</v>
      </c>
      <c r="B1395" t="s">
        <v>444</v>
      </c>
      <c r="C1395" t="str">
        <f>VLOOKUP(B1395,'Country List'!$I:$J,2,FALSE)</f>
        <v>Italy</v>
      </c>
      <c r="D1395" t="s">
        <v>1872</v>
      </c>
      <c r="E1395">
        <v>19</v>
      </c>
      <c r="F1395">
        <v>10</v>
      </c>
      <c r="G1395">
        <v>7</v>
      </c>
      <c r="H1395">
        <v>0</v>
      </c>
      <c r="I1395">
        <v>0</v>
      </c>
    </row>
    <row r="1396" spans="1:9" x14ac:dyDescent="0.25">
      <c r="A1396">
        <v>1394</v>
      </c>
      <c r="B1396" t="s">
        <v>366</v>
      </c>
      <c r="C1396" t="str">
        <f>VLOOKUP(B1396,'Country List'!$I:$J,2,FALSE)</f>
        <v>France</v>
      </c>
      <c r="D1396" t="s">
        <v>1873</v>
      </c>
      <c r="E1396">
        <v>21</v>
      </c>
      <c r="F1396">
        <v>10</v>
      </c>
      <c r="G1396">
        <v>7</v>
      </c>
      <c r="H1396">
        <v>0</v>
      </c>
      <c r="I1396">
        <v>0</v>
      </c>
    </row>
    <row r="1397" spans="1:9" x14ac:dyDescent="0.25">
      <c r="A1397">
        <v>1395</v>
      </c>
      <c r="B1397" t="s">
        <v>487</v>
      </c>
      <c r="C1397" t="str">
        <f>VLOOKUP(B1397,'Country List'!$I:$J,2,FALSE)</f>
        <v>South Korea</v>
      </c>
      <c r="D1397" t="s">
        <v>1874</v>
      </c>
      <c r="E1397">
        <v>27</v>
      </c>
      <c r="F1397">
        <v>10</v>
      </c>
      <c r="G1397">
        <v>7</v>
      </c>
      <c r="H1397">
        <v>0</v>
      </c>
      <c r="I1397">
        <v>0</v>
      </c>
    </row>
    <row r="1398" spans="1:9" x14ac:dyDescent="0.25">
      <c r="A1398">
        <v>1396</v>
      </c>
      <c r="B1398" t="s">
        <v>373</v>
      </c>
      <c r="C1398" t="str">
        <f>VLOOKUP(B1398,'Country List'!$I:$J,2,FALSE)</f>
        <v>Slovakia</v>
      </c>
      <c r="D1398" t="s">
        <v>1875</v>
      </c>
      <c r="E1398">
        <v>32</v>
      </c>
      <c r="F1398">
        <v>10</v>
      </c>
      <c r="G1398">
        <v>8</v>
      </c>
      <c r="H1398">
        <v>0</v>
      </c>
      <c r="I1398">
        <v>0</v>
      </c>
    </row>
    <row r="1399" spans="1:9" x14ac:dyDescent="0.25">
      <c r="A1399">
        <v>1397</v>
      </c>
      <c r="B1399" t="s">
        <v>425</v>
      </c>
      <c r="C1399" t="str">
        <f>VLOOKUP(B1399,'Country List'!$I:$J,2,FALSE)</f>
        <v>Japan</v>
      </c>
      <c r="D1399" t="s">
        <v>1876</v>
      </c>
      <c r="E1399">
        <v>24</v>
      </c>
      <c r="F1399">
        <v>10</v>
      </c>
      <c r="G1399">
        <v>8</v>
      </c>
      <c r="H1399">
        <v>0</v>
      </c>
      <c r="I1399">
        <v>0</v>
      </c>
    </row>
    <row r="1400" spans="1:9" x14ac:dyDescent="0.25">
      <c r="A1400">
        <v>1398</v>
      </c>
      <c r="B1400" t="s">
        <v>786</v>
      </c>
      <c r="C1400" t="str">
        <f>VLOOKUP(B1400,'Country List'!$I:$J,2,FALSE)</f>
        <v>Turkey</v>
      </c>
      <c r="D1400" t="s">
        <v>1877</v>
      </c>
      <c r="E1400">
        <v>32</v>
      </c>
      <c r="F1400">
        <v>10</v>
      </c>
      <c r="G1400">
        <v>9</v>
      </c>
      <c r="H1400">
        <v>0</v>
      </c>
      <c r="I1400">
        <v>0</v>
      </c>
    </row>
    <row r="1401" spans="1:9" x14ac:dyDescent="0.25">
      <c r="A1401">
        <v>1399</v>
      </c>
      <c r="B1401" t="s">
        <v>444</v>
      </c>
      <c r="C1401" t="str">
        <f>VLOOKUP(B1401,'Country List'!$I:$J,2,FALSE)</f>
        <v>Italy</v>
      </c>
      <c r="D1401" t="s">
        <v>1878</v>
      </c>
      <c r="E1401">
        <v>23</v>
      </c>
      <c r="F1401">
        <v>10</v>
      </c>
      <c r="G1401">
        <v>10</v>
      </c>
      <c r="H1401">
        <v>0</v>
      </c>
      <c r="I1401">
        <v>0</v>
      </c>
    </row>
    <row r="1402" spans="1:9" x14ac:dyDescent="0.25">
      <c r="A1402">
        <v>1400</v>
      </c>
      <c r="B1402" t="s">
        <v>376</v>
      </c>
      <c r="C1402" t="str">
        <f>VLOOKUP(B1402,'Country List'!$I:$J,2,FALSE)</f>
        <v>Croatia</v>
      </c>
      <c r="D1402" t="s">
        <v>1879</v>
      </c>
      <c r="E1402">
        <v>23</v>
      </c>
      <c r="F1402">
        <v>10</v>
      </c>
      <c r="G1402">
        <v>10</v>
      </c>
      <c r="H1402">
        <v>0</v>
      </c>
      <c r="I1402">
        <v>0</v>
      </c>
    </row>
    <row r="1403" spans="1:9" x14ac:dyDescent="0.25">
      <c r="A1403" t="s">
        <v>1880</v>
      </c>
      <c r="B1403" t="s">
        <v>749</v>
      </c>
      <c r="C1403" t="str">
        <f>VLOOKUP(B1403,'Country List'!$I:$J,2,FALSE)</f>
        <v>Dominican Republic</v>
      </c>
      <c r="D1403" t="s">
        <v>1881</v>
      </c>
      <c r="E1403">
        <v>24</v>
      </c>
      <c r="F1403">
        <v>10</v>
      </c>
      <c r="G1403">
        <v>10</v>
      </c>
      <c r="H1403">
        <v>0</v>
      </c>
      <c r="I1403">
        <v>0</v>
      </c>
    </row>
    <row r="1404" spans="1:9" x14ac:dyDescent="0.25">
      <c r="A1404" t="s">
        <v>1880</v>
      </c>
      <c r="B1404" t="s">
        <v>158</v>
      </c>
      <c r="C1404" t="str">
        <f>VLOOKUP(B1404,'Country List'!$I:$J,2,FALSE)</f>
        <v>United States</v>
      </c>
      <c r="D1404" t="s">
        <v>1882</v>
      </c>
      <c r="E1404">
        <v>24</v>
      </c>
      <c r="F1404">
        <v>10</v>
      </c>
      <c r="G1404">
        <v>10</v>
      </c>
      <c r="H1404">
        <v>0</v>
      </c>
      <c r="I1404">
        <v>0</v>
      </c>
    </row>
    <row r="1405" spans="1:9" x14ac:dyDescent="0.25">
      <c r="A1405" t="s">
        <v>1880</v>
      </c>
      <c r="B1405" t="s">
        <v>387</v>
      </c>
      <c r="C1405" t="str">
        <f>VLOOKUP(B1405,'Country List'!$I:$J,2,FALSE)</f>
        <v>Austria</v>
      </c>
      <c r="D1405" t="s">
        <v>1883</v>
      </c>
      <c r="E1405">
        <v>20</v>
      </c>
      <c r="F1405">
        <v>10</v>
      </c>
      <c r="G1405">
        <v>10</v>
      </c>
      <c r="H1405">
        <v>0</v>
      </c>
      <c r="I1405">
        <v>0</v>
      </c>
    </row>
    <row r="1406" spans="1:9" x14ac:dyDescent="0.25">
      <c r="A1406" t="s">
        <v>1884</v>
      </c>
      <c r="B1406" t="s">
        <v>367</v>
      </c>
      <c r="C1406" t="str">
        <f>VLOOKUP(B1406,'Country List'!$I:$J,2,FALSE)</f>
        <v>Argentina</v>
      </c>
      <c r="D1406" t="s">
        <v>1885</v>
      </c>
      <c r="E1406">
        <v>27</v>
      </c>
      <c r="F1406">
        <v>10</v>
      </c>
      <c r="G1406">
        <v>10</v>
      </c>
      <c r="H1406">
        <v>0</v>
      </c>
      <c r="I1406">
        <v>0</v>
      </c>
    </row>
    <row r="1407" spans="1:9" x14ac:dyDescent="0.25">
      <c r="A1407" t="s">
        <v>1884</v>
      </c>
      <c r="B1407" t="s">
        <v>397</v>
      </c>
      <c r="C1407" t="str">
        <f>VLOOKUP(B1407,'Country List'!$I:$J,2,FALSE)</f>
        <v>Belgium</v>
      </c>
      <c r="D1407" t="s">
        <v>1886</v>
      </c>
      <c r="E1407">
        <v>19</v>
      </c>
      <c r="F1407">
        <v>10</v>
      </c>
      <c r="G1407">
        <v>10</v>
      </c>
      <c r="H1407">
        <v>0</v>
      </c>
      <c r="I1407">
        <v>0</v>
      </c>
    </row>
    <row r="1408" spans="1:9" x14ac:dyDescent="0.25">
      <c r="A1408">
        <v>1406</v>
      </c>
      <c r="B1408" t="s">
        <v>385</v>
      </c>
      <c r="C1408" t="str">
        <f>VLOOKUP(B1408,'Country List'!$I:$J,2,FALSE)</f>
        <v>Romania</v>
      </c>
      <c r="D1408" t="s">
        <v>1887</v>
      </c>
      <c r="E1408">
        <v>22</v>
      </c>
      <c r="F1408">
        <v>10</v>
      </c>
      <c r="G1408">
        <v>10</v>
      </c>
      <c r="H1408">
        <v>0</v>
      </c>
      <c r="I1408">
        <v>0</v>
      </c>
    </row>
    <row r="1409" spans="1:9" x14ac:dyDescent="0.25">
      <c r="A1409">
        <v>1407</v>
      </c>
      <c r="B1409" t="s">
        <v>1888</v>
      </c>
      <c r="C1409" t="str">
        <f>VLOOKUP(B1409,'Country List'!$I:$J,2,FALSE)</f>
        <v>Qatar</v>
      </c>
      <c r="D1409" t="s">
        <v>1889</v>
      </c>
      <c r="E1409">
        <v>26</v>
      </c>
      <c r="F1409">
        <v>10</v>
      </c>
      <c r="G1409">
        <v>11</v>
      </c>
      <c r="H1409">
        <v>0</v>
      </c>
      <c r="I1409">
        <v>0</v>
      </c>
    </row>
    <row r="1410" spans="1:9" x14ac:dyDescent="0.25">
      <c r="A1410">
        <v>1408</v>
      </c>
      <c r="B1410" t="s">
        <v>614</v>
      </c>
      <c r="C1410" t="str">
        <f>VLOOKUP(B1410,'Country List'!$I:$J,2,FALSE)</f>
        <v>Thailand</v>
      </c>
      <c r="D1410" t="s">
        <v>1890</v>
      </c>
      <c r="E1410">
        <v>19</v>
      </c>
      <c r="F1410">
        <v>10</v>
      </c>
      <c r="G1410">
        <v>11</v>
      </c>
      <c r="H1410">
        <v>0</v>
      </c>
      <c r="I1410">
        <v>0</v>
      </c>
    </row>
    <row r="1411" spans="1:9" x14ac:dyDescent="0.25">
      <c r="A1411">
        <v>1409</v>
      </c>
      <c r="B1411" t="s">
        <v>475</v>
      </c>
      <c r="C1411" t="str">
        <f>VLOOKUP(B1411,'Country List'!$I:$J,2,FALSE)</f>
        <v>Ukraine</v>
      </c>
      <c r="D1411" t="s">
        <v>1891</v>
      </c>
      <c r="E1411">
        <v>26</v>
      </c>
      <c r="F1411">
        <v>10</v>
      </c>
      <c r="G1411">
        <v>12</v>
      </c>
      <c r="H1411">
        <v>0</v>
      </c>
      <c r="I1411">
        <v>0</v>
      </c>
    </row>
    <row r="1412" spans="1:9" x14ac:dyDescent="0.25">
      <c r="A1412">
        <v>1410</v>
      </c>
      <c r="B1412" t="s">
        <v>380</v>
      </c>
      <c r="C1412" t="str">
        <f>VLOOKUP(B1412,'Country List'!$I:$J,2,FALSE)</f>
        <v>Germany</v>
      </c>
      <c r="D1412" t="s">
        <v>1892</v>
      </c>
      <c r="E1412">
        <v>20</v>
      </c>
      <c r="F1412">
        <v>10</v>
      </c>
      <c r="G1412">
        <v>12</v>
      </c>
      <c r="H1412">
        <v>0</v>
      </c>
      <c r="I1412">
        <v>0</v>
      </c>
    </row>
    <row r="1413" spans="1:9" x14ac:dyDescent="0.25">
      <c r="A1413">
        <v>1411</v>
      </c>
      <c r="B1413" t="s">
        <v>444</v>
      </c>
      <c r="C1413" t="str">
        <f>VLOOKUP(B1413,'Country List'!$I:$J,2,FALSE)</f>
        <v>Italy</v>
      </c>
      <c r="D1413" t="s">
        <v>1893</v>
      </c>
      <c r="E1413">
        <v>21</v>
      </c>
      <c r="F1413">
        <v>10</v>
      </c>
      <c r="G1413">
        <v>12</v>
      </c>
      <c r="H1413">
        <v>0</v>
      </c>
      <c r="I1413">
        <v>0</v>
      </c>
    </row>
    <row r="1414" spans="1:9" x14ac:dyDescent="0.25">
      <c r="A1414">
        <v>1412</v>
      </c>
      <c r="B1414" t="s">
        <v>477</v>
      </c>
      <c r="C1414" t="str">
        <f>VLOOKUP(B1414,'Country List'!$I:$J,2,FALSE)</f>
        <v>Chinese Taipei[6]</v>
      </c>
      <c r="D1414" t="s">
        <v>1894</v>
      </c>
      <c r="E1414">
        <v>24</v>
      </c>
      <c r="F1414">
        <v>10</v>
      </c>
      <c r="G1414">
        <v>14</v>
      </c>
      <c r="H1414">
        <v>2</v>
      </c>
      <c r="I1414">
        <v>0</v>
      </c>
    </row>
    <row r="1415" spans="1:9" x14ac:dyDescent="0.25">
      <c r="A1415">
        <v>1413</v>
      </c>
      <c r="B1415" t="s">
        <v>371</v>
      </c>
      <c r="C1415" t="str">
        <f>VLOOKUP(B1415,'Country List'!$I:$J,2,FALSE)</f>
        <v>Great Britain</v>
      </c>
      <c r="D1415" t="s">
        <v>1895</v>
      </c>
      <c r="E1415">
        <v>22</v>
      </c>
      <c r="F1415">
        <v>10</v>
      </c>
      <c r="G1415">
        <v>14</v>
      </c>
      <c r="H1415">
        <v>0</v>
      </c>
      <c r="I1415">
        <v>0</v>
      </c>
    </row>
    <row r="1416" spans="1:9" x14ac:dyDescent="0.25">
      <c r="A1416">
        <v>1414</v>
      </c>
      <c r="B1416" t="s">
        <v>427</v>
      </c>
      <c r="C1416" t="str">
        <f>VLOOKUP(B1416,'Country List'!$I:$J,2,FALSE)</f>
        <v>Serbia</v>
      </c>
      <c r="D1416" t="s">
        <v>1896</v>
      </c>
      <c r="E1416">
        <v>25</v>
      </c>
      <c r="F1416">
        <v>10</v>
      </c>
      <c r="G1416">
        <v>16</v>
      </c>
      <c r="H1416">
        <v>0</v>
      </c>
      <c r="I1416">
        <v>0</v>
      </c>
    </row>
    <row r="1417" spans="1:9" x14ac:dyDescent="0.25">
      <c r="A1417">
        <v>1415</v>
      </c>
      <c r="B1417" t="s">
        <v>462</v>
      </c>
      <c r="C1417" t="str">
        <f>VLOOKUP(B1417,'Country List'!$I:$J,2,FALSE)</f>
        <v>Greece</v>
      </c>
      <c r="D1417" t="s">
        <v>1897</v>
      </c>
      <c r="E1417">
        <v>19</v>
      </c>
      <c r="F1417">
        <v>10</v>
      </c>
      <c r="G1417">
        <v>19</v>
      </c>
      <c r="H1417">
        <v>0</v>
      </c>
      <c r="I1417">
        <v>0</v>
      </c>
    </row>
    <row r="1418" spans="1:9" x14ac:dyDescent="0.25">
      <c r="A1418">
        <v>1416</v>
      </c>
      <c r="B1418" t="s">
        <v>371</v>
      </c>
      <c r="C1418" t="str">
        <f>VLOOKUP(B1418,'Country List'!$I:$J,2,FALSE)</f>
        <v>Great Britain</v>
      </c>
      <c r="D1418" t="s">
        <v>1898</v>
      </c>
      <c r="E1418">
        <v>20</v>
      </c>
      <c r="F1418">
        <v>9</v>
      </c>
      <c r="G1418">
        <v>2</v>
      </c>
      <c r="H1418">
        <v>0</v>
      </c>
      <c r="I1418">
        <v>0</v>
      </c>
    </row>
    <row r="1419" spans="1:9" x14ac:dyDescent="0.25">
      <c r="A1419">
        <v>1417</v>
      </c>
      <c r="B1419" t="s">
        <v>366</v>
      </c>
      <c r="C1419" t="str">
        <f>VLOOKUP(B1419,'Country List'!$I:$J,2,FALSE)</f>
        <v>France</v>
      </c>
      <c r="D1419" t="s">
        <v>1899</v>
      </c>
      <c r="E1419">
        <v>26</v>
      </c>
      <c r="F1419">
        <v>9</v>
      </c>
      <c r="G1419">
        <v>3</v>
      </c>
      <c r="H1419">
        <v>0</v>
      </c>
      <c r="I1419">
        <v>0</v>
      </c>
    </row>
    <row r="1420" spans="1:9" x14ac:dyDescent="0.25">
      <c r="A1420">
        <v>1418</v>
      </c>
      <c r="B1420" t="s">
        <v>158</v>
      </c>
      <c r="C1420" t="str">
        <f>VLOOKUP(B1420,'Country List'!$I:$J,2,FALSE)</f>
        <v>United States</v>
      </c>
      <c r="D1420" t="s">
        <v>1900</v>
      </c>
      <c r="E1420">
        <v>18</v>
      </c>
      <c r="F1420">
        <v>9</v>
      </c>
      <c r="G1420">
        <v>3</v>
      </c>
      <c r="H1420">
        <v>0</v>
      </c>
      <c r="I1420">
        <v>0</v>
      </c>
    </row>
    <row r="1421" spans="1:9" x14ac:dyDescent="0.25">
      <c r="A1421">
        <v>1419</v>
      </c>
      <c r="B1421" t="s">
        <v>958</v>
      </c>
      <c r="C1421" t="str">
        <f>VLOOKUP(B1421,'Country List'!$I:$J,2,FALSE)</f>
        <v>Estonia</v>
      </c>
      <c r="D1421" t="s">
        <v>1901</v>
      </c>
      <c r="E1421">
        <v>31</v>
      </c>
      <c r="F1421">
        <v>9</v>
      </c>
      <c r="G1421">
        <v>4</v>
      </c>
      <c r="H1421">
        <v>0</v>
      </c>
      <c r="I1421">
        <v>0</v>
      </c>
    </row>
    <row r="1422" spans="1:9" x14ac:dyDescent="0.25">
      <c r="A1422" t="s">
        <v>1902</v>
      </c>
      <c r="B1422" t="s">
        <v>382</v>
      </c>
      <c r="C1422" t="str">
        <f>VLOOKUP(B1422,'Country List'!$I:$J,2,FALSE)</f>
        <v>Spain</v>
      </c>
      <c r="D1422" t="s">
        <v>1903</v>
      </c>
      <c r="E1422">
        <v>17</v>
      </c>
      <c r="F1422">
        <v>9</v>
      </c>
      <c r="G1422">
        <v>4</v>
      </c>
      <c r="H1422">
        <v>0</v>
      </c>
      <c r="I1422">
        <v>0</v>
      </c>
    </row>
    <row r="1423" spans="1:9" x14ac:dyDescent="0.25">
      <c r="A1423" t="s">
        <v>1902</v>
      </c>
      <c r="B1423" t="s">
        <v>444</v>
      </c>
      <c r="C1423" t="str">
        <f>VLOOKUP(B1423,'Country List'!$I:$J,2,FALSE)</f>
        <v>Italy</v>
      </c>
      <c r="D1423" t="s">
        <v>1904</v>
      </c>
      <c r="E1423">
        <v>20</v>
      </c>
      <c r="F1423">
        <v>9</v>
      </c>
      <c r="G1423">
        <v>4</v>
      </c>
      <c r="H1423">
        <v>0</v>
      </c>
      <c r="I1423">
        <v>0</v>
      </c>
    </row>
    <row r="1424" spans="1:9" x14ac:dyDescent="0.25">
      <c r="A1424" t="s">
        <v>1902</v>
      </c>
      <c r="B1424" t="s">
        <v>444</v>
      </c>
      <c r="C1424" t="str">
        <f>VLOOKUP(B1424,'Country List'!$I:$J,2,FALSE)</f>
        <v>Italy</v>
      </c>
      <c r="D1424" t="s">
        <v>1905</v>
      </c>
      <c r="E1424">
        <v>21</v>
      </c>
      <c r="F1424">
        <v>9</v>
      </c>
      <c r="G1424">
        <v>4</v>
      </c>
      <c r="H1424">
        <v>0</v>
      </c>
      <c r="I1424">
        <v>0</v>
      </c>
    </row>
    <row r="1425" spans="1:9" x14ac:dyDescent="0.25">
      <c r="A1425">
        <v>1423</v>
      </c>
      <c r="B1425" t="s">
        <v>393</v>
      </c>
      <c r="C1425" t="str">
        <f>VLOOKUP(B1425,'Country List'!$I:$J,2,FALSE)</f>
        <v>Australia</v>
      </c>
      <c r="D1425" t="s">
        <v>1906</v>
      </c>
      <c r="E1425">
        <v>26</v>
      </c>
      <c r="F1425">
        <v>9</v>
      </c>
      <c r="G1425">
        <v>5</v>
      </c>
      <c r="H1425">
        <v>0</v>
      </c>
      <c r="I1425">
        <v>0</v>
      </c>
    </row>
    <row r="1426" spans="1:9" x14ac:dyDescent="0.25">
      <c r="A1426" t="s">
        <v>1907</v>
      </c>
      <c r="B1426" t="s">
        <v>382</v>
      </c>
      <c r="C1426" t="str">
        <f>VLOOKUP(B1426,'Country List'!$I:$J,2,FALSE)</f>
        <v>Spain</v>
      </c>
      <c r="D1426" t="s">
        <v>1908</v>
      </c>
      <c r="E1426">
        <v>22</v>
      </c>
      <c r="F1426">
        <v>9</v>
      </c>
      <c r="G1426">
        <v>5</v>
      </c>
      <c r="H1426">
        <v>0</v>
      </c>
      <c r="I1426">
        <v>0</v>
      </c>
    </row>
    <row r="1427" spans="1:9" x14ac:dyDescent="0.25">
      <c r="A1427" t="s">
        <v>1907</v>
      </c>
      <c r="B1427" t="s">
        <v>366</v>
      </c>
      <c r="C1427" t="str">
        <f>VLOOKUP(B1427,'Country List'!$I:$J,2,FALSE)</f>
        <v>France</v>
      </c>
      <c r="D1427" t="s">
        <v>1909</v>
      </c>
      <c r="E1427">
        <v>22</v>
      </c>
      <c r="F1427">
        <v>9</v>
      </c>
      <c r="G1427">
        <v>5</v>
      </c>
      <c r="H1427">
        <v>0</v>
      </c>
      <c r="I1427">
        <v>0</v>
      </c>
    </row>
    <row r="1428" spans="1:9" x14ac:dyDescent="0.25">
      <c r="A1428" t="s">
        <v>1907</v>
      </c>
      <c r="B1428" t="s">
        <v>371</v>
      </c>
      <c r="C1428" t="str">
        <f>VLOOKUP(B1428,'Country List'!$I:$J,2,FALSE)</f>
        <v>Great Britain</v>
      </c>
      <c r="D1428" t="s">
        <v>1910</v>
      </c>
      <c r="E1428">
        <v>18</v>
      </c>
      <c r="F1428">
        <v>9</v>
      </c>
      <c r="G1428">
        <v>5</v>
      </c>
      <c r="H1428">
        <v>2</v>
      </c>
      <c r="I1428">
        <v>0</v>
      </c>
    </row>
    <row r="1429" spans="1:9" x14ac:dyDescent="0.25">
      <c r="A1429" t="s">
        <v>1911</v>
      </c>
      <c r="B1429" t="s">
        <v>744</v>
      </c>
      <c r="C1429" t="str">
        <f>VLOOKUP(B1429,'Country List'!$I:$J,2,FALSE)</f>
        <v>Hungary</v>
      </c>
      <c r="D1429" t="s">
        <v>1912</v>
      </c>
      <c r="E1429">
        <v>19</v>
      </c>
      <c r="F1429">
        <v>9</v>
      </c>
      <c r="G1429">
        <v>6</v>
      </c>
      <c r="H1429">
        <v>0</v>
      </c>
      <c r="I1429">
        <v>0</v>
      </c>
    </row>
    <row r="1430" spans="1:9" x14ac:dyDescent="0.25">
      <c r="A1430" t="s">
        <v>1911</v>
      </c>
      <c r="B1430" t="s">
        <v>744</v>
      </c>
      <c r="C1430" t="str">
        <f>VLOOKUP(B1430,'Country List'!$I:$J,2,FALSE)</f>
        <v>Hungary</v>
      </c>
      <c r="D1430" t="s">
        <v>1913</v>
      </c>
      <c r="E1430">
        <v>20</v>
      </c>
      <c r="F1430">
        <v>9</v>
      </c>
      <c r="G1430">
        <v>6</v>
      </c>
      <c r="H1430">
        <v>0</v>
      </c>
      <c r="I1430">
        <v>0</v>
      </c>
    </row>
    <row r="1431" spans="1:9" x14ac:dyDescent="0.25">
      <c r="A1431">
        <v>1429</v>
      </c>
      <c r="B1431" t="s">
        <v>524</v>
      </c>
      <c r="C1431" t="str">
        <f>VLOOKUP(B1431,'Country List'!$I:$J,2,FALSE)</f>
        <v>Moldova</v>
      </c>
      <c r="D1431" t="s">
        <v>1914</v>
      </c>
      <c r="E1431">
        <v>23</v>
      </c>
      <c r="F1431">
        <v>9</v>
      </c>
      <c r="G1431">
        <v>7</v>
      </c>
      <c r="H1431">
        <v>0</v>
      </c>
      <c r="I1431">
        <v>0</v>
      </c>
    </row>
    <row r="1432" spans="1:9" x14ac:dyDescent="0.25">
      <c r="A1432">
        <v>1430</v>
      </c>
      <c r="B1432" t="s">
        <v>399</v>
      </c>
      <c r="C1432" t="str">
        <f>VLOOKUP(B1432,'Country List'!$I:$J,2,FALSE)</f>
        <v>India</v>
      </c>
      <c r="D1432" t="s">
        <v>1915</v>
      </c>
      <c r="E1432">
        <v>27</v>
      </c>
      <c r="F1432">
        <v>9</v>
      </c>
      <c r="G1432">
        <v>7</v>
      </c>
      <c r="H1432">
        <v>0</v>
      </c>
      <c r="I1432">
        <v>0</v>
      </c>
    </row>
    <row r="1433" spans="1:9" x14ac:dyDescent="0.25">
      <c r="A1433">
        <v>1431</v>
      </c>
      <c r="B1433" t="s">
        <v>393</v>
      </c>
      <c r="C1433" t="str">
        <f>VLOOKUP(B1433,'Country List'!$I:$J,2,FALSE)</f>
        <v>Australia</v>
      </c>
      <c r="D1433" t="s">
        <v>1916</v>
      </c>
      <c r="E1433">
        <v>21</v>
      </c>
      <c r="F1433">
        <v>9</v>
      </c>
      <c r="G1433">
        <v>8</v>
      </c>
      <c r="H1433">
        <v>0</v>
      </c>
      <c r="I1433">
        <v>0</v>
      </c>
    </row>
    <row r="1434" spans="1:9" x14ac:dyDescent="0.25">
      <c r="A1434" t="s">
        <v>1917</v>
      </c>
      <c r="B1434" t="s">
        <v>382</v>
      </c>
      <c r="C1434" t="str">
        <f>VLOOKUP(B1434,'Country List'!$I:$J,2,FALSE)</f>
        <v>Spain</v>
      </c>
      <c r="D1434" t="s">
        <v>1918</v>
      </c>
      <c r="E1434">
        <v>18</v>
      </c>
      <c r="F1434">
        <v>9</v>
      </c>
      <c r="G1434">
        <v>8</v>
      </c>
      <c r="H1434">
        <v>0</v>
      </c>
      <c r="I1434">
        <v>0</v>
      </c>
    </row>
    <row r="1435" spans="1:9" x14ac:dyDescent="0.25">
      <c r="A1435" t="s">
        <v>1917</v>
      </c>
      <c r="B1435" t="s">
        <v>158</v>
      </c>
      <c r="C1435" t="str">
        <f>VLOOKUP(B1435,'Country List'!$I:$J,2,FALSE)</f>
        <v>United States</v>
      </c>
      <c r="D1435" t="s">
        <v>1919</v>
      </c>
      <c r="E1435">
        <v>25</v>
      </c>
      <c r="F1435">
        <v>9</v>
      </c>
      <c r="G1435">
        <v>8</v>
      </c>
      <c r="H1435">
        <v>4</v>
      </c>
      <c r="I1435">
        <v>0</v>
      </c>
    </row>
    <row r="1436" spans="1:9" x14ac:dyDescent="0.25">
      <c r="A1436">
        <v>1434</v>
      </c>
      <c r="B1436" t="s">
        <v>1920</v>
      </c>
      <c r="C1436" t="str">
        <f>VLOOKUP(B1436,'Country List'!$I:$J,2,FALSE)</f>
        <v>Liechtenstein</v>
      </c>
      <c r="D1436" t="s">
        <v>1921</v>
      </c>
      <c r="E1436">
        <v>22</v>
      </c>
      <c r="F1436">
        <v>9</v>
      </c>
      <c r="G1436">
        <v>8</v>
      </c>
      <c r="H1436">
        <v>0</v>
      </c>
      <c r="I1436">
        <v>0</v>
      </c>
    </row>
    <row r="1437" spans="1:9" x14ac:dyDescent="0.25">
      <c r="A1437" t="s">
        <v>1922</v>
      </c>
      <c r="B1437" t="s">
        <v>370</v>
      </c>
      <c r="C1437" t="str">
        <f>VLOOKUP(B1437,'Country List'!$I:$J,2,FALSE)</f>
        <v>Brazil</v>
      </c>
      <c r="D1437" t="s">
        <v>1923</v>
      </c>
      <c r="E1437">
        <v>23</v>
      </c>
      <c r="F1437">
        <v>9</v>
      </c>
      <c r="G1437">
        <v>9</v>
      </c>
      <c r="H1437">
        <v>0</v>
      </c>
      <c r="I1437">
        <v>0</v>
      </c>
    </row>
    <row r="1438" spans="1:9" x14ac:dyDescent="0.25">
      <c r="A1438" t="s">
        <v>1922</v>
      </c>
      <c r="B1438" t="s">
        <v>158</v>
      </c>
      <c r="C1438" t="str">
        <f>VLOOKUP(B1438,'Country List'!$I:$J,2,FALSE)</f>
        <v>United States</v>
      </c>
      <c r="D1438" t="s">
        <v>1924</v>
      </c>
      <c r="E1438">
        <v>24</v>
      </c>
      <c r="F1438">
        <v>9</v>
      </c>
      <c r="G1438">
        <v>9</v>
      </c>
      <c r="H1438">
        <v>0</v>
      </c>
      <c r="I1438">
        <v>0</v>
      </c>
    </row>
    <row r="1439" spans="1:9" x14ac:dyDescent="0.25">
      <c r="A1439" t="s">
        <v>1925</v>
      </c>
      <c r="B1439" t="s">
        <v>434</v>
      </c>
      <c r="C1439" t="str">
        <f>VLOOKUP(B1439,'Country List'!$I:$J,2,FALSE)</f>
        <v>Portugal</v>
      </c>
      <c r="D1439" t="s">
        <v>1926</v>
      </c>
      <c r="E1439">
        <v>19</v>
      </c>
      <c r="F1439">
        <v>9</v>
      </c>
      <c r="G1439">
        <v>9</v>
      </c>
      <c r="H1439">
        <v>0</v>
      </c>
      <c r="I1439">
        <v>0</v>
      </c>
    </row>
    <row r="1440" spans="1:9" x14ac:dyDescent="0.25">
      <c r="A1440" t="s">
        <v>1925</v>
      </c>
      <c r="B1440" t="s">
        <v>425</v>
      </c>
      <c r="C1440" t="str">
        <f>VLOOKUP(B1440,'Country List'!$I:$J,2,FALSE)</f>
        <v>Japan</v>
      </c>
      <c r="D1440" t="s">
        <v>1927</v>
      </c>
      <c r="E1440">
        <v>26</v>
      </c>
      <c r="F1440">
        <v>9</v>
      </c>
      <c r="G1440">
        <v>9</v>
      </c>
      <c r="H1440">
        <v>0</v>
      </c>
      <c r="I1440">
        <v>0</v>
      </c>
    </row>
    <row r="1441" spans="1:9" x14ac:dyDescent="0.25">
      <c r="A1441">
        <v>1439</v>
      </c>
      <c r="B1441" t="s">
        <v>470</v>
      </c>
      <c r="C1441" t="str">
        <f>VLOOKUP(B1441,'Country List'!$I:$J,2,FALSE)</f>
        <v>Czech Republic</v>
      </c>
      <c r="D1441" t="s">
        <v>1928</v>
      </c>
      <c r="E1441">
        <v>19</v>
      </c>
      <c r="F1441">
        <v>9</v>
      </c>
      <c r="G1441">
        <v>16</v>
      </c>
      <c r="H1441">
        <v>0</v>
      </c>
      <c r="I1441">
        <v>0</v>
      </c>
    </row>
    <row r="1442" spans="1:9" x14ac:dyDescent="0.25">
      <c r="A1442" t="s">
        <v>1929</v>
      </c>
      <c r="B1442" t="s">
        <v>1930</v>
      </c>
      <c r="C1442" t="str">
        <f>VLOOKUP(B1442,'Country List'!$I:$J,2,FALSE)</f>
        <v>Luxembourg</v>
      </c>
      <c r="D1442" t="s">
        <v>1931</v>
      </c>
      <c r="E1442">
        <v>27</v>
      </c>
      <c r="F1442">
        <v>8</v>
      </c>
      <c r="G1442">
        <v>2</v>
      </c>
      <c r="H1442">
        <v>0</v>
      </c>
      <c r="I1442">
        <v>0</v>
      </c>
    </row>
    <row r="1443" spans="1:9" x14ac:dyDescent="0.25">
      <c r="A1443" t="s">
        <v>1929</v>
      </c>
      <c r="B1443" t="s">
        <v>158</v>
      </c>
      <c r="C1443" t="str">
        <f>VLOOKUP(B1443,'Country List'!$I:$J,2,FALSE)</f>
        <v>United States</v>
      </c>
      <c r="D1443" t="s">
        <v>1932</v>
      </c>
      <c r="E1443">
        <v>23</v>
      </c>
      <c r="F1443">
        <v>8</v>
      </c>
      <c r="G1443">
        <v>2</v>
      </c>
      <c r="H1443">
        <v>0</v>
      </c>
      <c r="I1443">
        <v>0</v>
      </c>
    </row>
    <row r="1444" spans="1:9" x14ac:dyDescent="0.25">
      <c r="A1444" t="s">
        <v>1929</v>
      </c>
      <c r="B1444" t="s">
        <v>1933</v>
      </c>
      <c r="C1444" t="str">
        <f>VLOOKUP(B1444,'Country List'!$I:$J,2,FALSE)</f>
        <v>Mozambique</v>
      </c>
      <c r="D1444" t="s">
        <v>1934</v>
      </c>
      <c r="E1444">
        <v>18</v>
      </c>
      <c r="F1444">
        <v>8</v>
      </c>
      <c r="G1444">
        <v>2</v>
      </c>
      <c r="H1444">
        <v>0</v>
      </c>
      <c r="I1444">
        <v>0</v>
      </c>
    </row>
    <row r="1445" spans="1:9" x14ac:dyDescent="0.25">
      <c r="A1445" t="s">
        <v>1929</v>
      </c>
      <c r="B1445" t="s">
        <v>366</v>
      </c>
      <c r="C1445" t="str">
        <f>VLOOKUP(B1445,'Country List'!$I:$J,2,FALSE)</f>
        <v>France</v>
      </c>
      <c r="D1445" t="s">
        <v>1935</v>
      </c>
      <c r="E1445">
        <v>24</v>
      </c>
      <c r="F1445">
        <v>8</v>
      </c>
      <c r="G1445">
        <v>2</v>
      </c>
      <c r="H1445">
        <v>0</v>
      </c>
      <c r="I1445">
        <v>0</v>
      </c>
    </row>
    <row r="1446" spans="1:9" x14ac:dyDescent="0.25">
      <c r="A1446">
        <v>1444</v>
      </c>
      <c r="B1446" t="s">
        <v>387</v>
      </c>
      <c r="C1446" t="str">
        <f>VLOOKUP(B1446,'Country List'!$I:$J,2,FALSE)</f>
        <v>Austria</v>
      </c>
      <c r="D1446" t="s">
        <v>1936</v>
      </c>
      <c r="E1446">
        <v>21</v>
      </c>
      <c r="F1446">
        <v>8</v>
      </c>
      <c r="G1446">
        <v>2</v>
      </c>
      <c r="H1446">
        <v>0</v>
      </c>
      <c r="I1446">
        <v>0</v>
      </c>
    </row>
    <row r="1447" spans="1:9" x14ac:dyDescent="0.25">
      <c r="A1447" t="s">
        <v>1937</v>
      </c>
      <c r="B1447" t="s">
        <v>444</v>
      </c>
      <c r="C1447" t="str">
        <f>VLOOKUP(B1447,'Country List'!$I:$J,2,FALSE)</f>
        <v>Italy</v>
      </c>
      <c r="D1447" t="s">
        <v>1938</v>
      </c>
      <c r="E1447">
        <v>20</v>
      </c>
      <c r="F1447">
        <v>8</v>
      </c>
      <c r="G1447">
        <v>3</v>
      </c>
      <c r="H1447">
        <v>0</v>
      </c>
      <c r="I1447">
        <v>0</v>
      </c>
    </row>
    <row r="1448" spans="1:9" x14ac:dyDescent="0.25">
      <c r="A1448" t="s">
        <v>1937</v>
      </c>
      <c r="B1448" t="s">
        <v>491</v>
      </c>
      <c r="C1448" t="str">
        <f>VLOOKUP(B1448,'Country List'!$I:$J,2,FALSE)</f>
        <v>Bosnia and Herzegovina</v>
      </c>
      <c r="D1448" t="s">
        <v>1939</v>
      </c>
      <c r="E1448">
        <v>23</v>
      </c>
      <c r="F1448">
        <v>8</v>
      </c>
      <c r="G1448">
        <v>3</v>
      </c>
      <c r="H1448">
        <v>0</v>
      </c>
      <c r="I1448">
        <v>0</v>
      </c>
    </row>
    <row r="1449" spans="1:9" x14ac:dyDescent="0.25">
      <c r="A1449" t="s">
        <v>1937</v>
      </c>
      <c r="B1449" t="s">
        <v>444</v>
      </c>
      <c r="C1449" t="str">
        <f>VLOOKUP(B1449,'Country List'!$I:$J,2,FALSE)</f>
        <v>Italy</v>
      </c>
      <c r="D1449" t="s">
        <v>1940</v>
      </c>
      <c r="E1449">
        <v>20</v>
      </c>
      <c r="F1449">
        <v>8</v>
      </c>
      <c r="G1449">
        <v>3</v>
      </c>
      <c r="H1449">
        <v>0</v>
      </c>
      <c r="I1449">
        <v>0</v>
      </c>
    </row>
    <row r="1450" spans="1:9" x14ac:dyDescent="0.25">
      <c r="A1450" t="s">
        <v>1937</v>
      </c>
      <c r="B1450" t="s">
        <v>397</v>
      </c>
      <c r="C1450" t="str">
        <f>VLOOKUP(B1450,'Country List'!$I:$J,2,FALSE)</f>
        <v>Belgium</v>
      </c>
      <c r="D1450" t="s">
        <v>1941</v>
      </c>
      <c r="E1450">
        <v>19</v>
      </c>
      <c r="F1450">
        <v>8</v>
      </c>
      <c r="G1450">
        <v>3</v>
      </c>
      <c r="H1450">
        <v>0</v>
      </c>
      <c r="I1450">
        <v>0</v>
      </c>
    </row>
    <row r="1451" spans="1:9" x14ac:dyDescent="0.25">
      <c r="A1451" t="s">
        <v>1942</v>
      </c>
      <c r="B1451" t="s">
        <v>380</v>
      </c>
      <c r="C1451" t="str">
        <f>VLOOKUP(B1451,'Country List'!$I:$J,2,FALSE)</f>
        <v>Germany</v>
      </c>
      <c r="D1451" t="s">
        <v>1943</v>
      </c>
      <c r="E1451">
        <v>27</v>
      </c>
      <c r="F1451">
        <v>8</v>
      </c>
      <c r="G1451">
        <v>3</v>
      </c>
      <c r="H1451">
        <v>0</v>
      </c>
      <c r="I1451">
        <v>0</v>
      </c>
    </row>
    <row r="1452" spans="1:9" x14ac:dyDescent="0.25">
      <c r="A1452" t="s">
        <v>1942</v>
      </c>
      <c r="B1452" t="s">
        <v>366</v>
      </c>
      <c r="C1452" t="str">
        <f>VLOOKUP(B1452,'Country List'!$I:$J,2,FALSE)</f>
        <v>France</v>
      </c>
      <c r="D1452" t="s">
        <v>1944</v>
      </c>
      <c r="E1452">
        <v>22</v>
      </c>
      <c r="F1452">
        <v>8</v>
      </c>
      <c r="G1452">
        <v>3</v>
      </c>
      <c r="H1452">
        <v>0</v>
      </c>
      <c r="I1452">
        <v>0</v>
      </c>
    </row>
    <row r="1453" spans="1:9" x14ac:dyDescent="0.25">
      <c r="A1453" t="s">
        <v>1942</v>
      </c>
      <c r="B1453" t="s">
        <v>487</v>
      </c>
      <c r="C1453" t="str">
        <f>VLOOKUP(B1453,'Country List'!$I:$J,2,FALSE)</f>
        <v>South Korea</v>
      </c>
      <c r="D1453" t="s">
        <v>1945</v>
      </c>
      <c r="E1453">
        <v>28</v>
      </c>
      <c r="F1453">
        <v>8</v>
      </c>
      <c r="G1453">
        <v>3</v>
      </c>
      <c r="H1453">
        <v>0</v>
      </c>
      <c r="I1453">
        <v>0</v>
      </c>
    </row>
    <row r="1454" spans="1:9" x14ac:dyDescent="0.25">
      <c r="A1454" t="s">
        <v>1942</v>
      </c>
      <c r="B1454" t="s">
        <v>886</v>
      </c>
      <c r="C1454" t="str">
        <f>VLOOKUP(B1454,'Country List'!$I:$J,2,FALSE)</f>
        <v>Bulgaria</v>
      </c>
      <c r="D1454" t="s">
        <v>1946</v>
      </c>
      <c r="E1454">
        <v>19</v>
      </c>
      <c r="F1454">
        <v>8</v>
      </c>
      <c r="G1454">
        <v>3</v>
      </c>
      <c r="H1454">
        <v>0</v>
      </c>
      <c r="I1454">
        <v>0</v>
      </c>
    </row>
    <row r="1455" spans="1:9" x14ac:dyDescent="0.25">
      <c r="A1455" t="s">
        <v>1942</v>
      </c>
      <c r="B1455" t="s">
        <v>399</v>
      </c>
      <c r="C1455" t="str">
        <f>VLOOKUP(B1455,'Country List'!$I:$J,2,FALSE)</f>
        <v>India</v>
      </c>
      <c r="D1455" t="s">
        <v>1947</v>
      </c>
      <c r="E1455">
        <v>19</v>
      </c>
      <c r="F1455">
        <v>8</v>
      </c>
      <c r="G1455">
        <v>3</v>
      </c>
      <c r="H1455">
        <v>0</v>
      </c>
      <c r="I1455">
        <v>0</v>
      </c>
    </row>
    <row r="1456" spans="1:9" x14ac:dyDescent="0.25">
      <c r="A1456" t="s">
        <v>1948</v>
      </c>
      <c r="B1456" t="s">
        <v>475</v>
      </c>
      <c r="C1456" t="str">
        <f>VLOOKUP(B1456,'Country List'!$I:$J,2,FALSE)</f>
        <v>Ukraine</v>
      </c>
      <c r="D1456" t="s">
        <v>1949</v>
      </c>
      <c r="E1456">
        <v>23</v>
      </c>
      <c r="F1456">
        <v>8</v>
      </c>
      <c r="G1456">
        <v>3</v>
      </c>
      <c r="H1456">
        <v>6</v>
      </c>
      <c r="I1456">
        <v>0</v>
      </c>
    </row>
    <row r="1457" spans="1:9" x14ac:dyDescent="0.25">
      <c r="A1457" t="s">
        <v>1948</v>
      </c>
      <c r="B1457" t="s">
        <v>158</v>
      </c>
      <c r="C1457" t="str">
        <f>VLOOKUP(B1457,'Country List'!$I:$J,2,FALSE)</f>
        <v>United States</v>
      </c>
      <c r="D1457" t="s">
        <v>1950</v>
      </c>
      <c r="E1457">
        <v>24</v>
      </c>
      <c r="F1457">
        <v>8</v>
      </c>
      <c r="G1457">
        <v>3</v>
      </c>
      <c r="H1457">
        <v>0</v>
      </c>
      <c r="I1457">
        <v>0</v>
      </c>
    </row>
    <row r="1458" spans="1:9" x14ac:dyDescent="0.25">
      <c r="A1458" t="s">
        <v>1948</v>
      </c>
      <c r="B1458" t="s">
        <v>799</v>
      </c>
      <c r="C1458" t="str">
        <f>VLOOKUP(B1458,'Country List'!$I:$J,2,FALSE)</f>
        <v>Slovenia</v>
      </c>
      <c r="D1458" t="s">
        <v>1951</v>
      </c>
      <c r="E1458">
        <v>18</v>
      </c>
      <c r="F1458">
        <v>8</v>
      </c>
      <c r="G1458">
        <v>3</v>
      </c>
      <c r="H1458">
        <v>0</v>
      </c>
      <c r="I1458">
        <v>0</v>
      </c>
    </row>
    <row r="1459" spans="1:9" x14ac:dyDescent="0.25">
      <c r="A1459">
        <v>1457</v>
      </c>
      <c r="B1459" t="s">
        <v>614</v>
      </c>
      <c r="C1459" t="str">
        <f>VLOOKUP(B1459,'Country List'!$I:$J,2,FALSE)</f>
        <v>Thailand</v>
      </c>
      <c r="D1459" t="s">
        <v>1952</v>
      </c>
      <c r="E1459">
        <v>26</v>
      </c>
      <c r="F1459">
        <v>8</v>
      </c>
      <c r="G1459">
        <v>3</v>
      </c>
      <c r="H1459">
        <v>0</v>
      </c>
      <c r="I1459">
        <v>0</v>
      </c>
    </row>
    <row r="1460" spans="1:9" x14ac:dyDescent="0.25">
      <c r="A1460" t="s">
        <v>1953</v>
      </c>
      <c r="B1460" t="s">
        <v>366</v>
      </c>
      <c r="C1460" t="str">
        <f>VLOOKUP(B1460,'Country List'!$I:$J,2,FALSE)</f>
        <v>France</v>
      </c>
      <c r="D1460" t="s">
        <v>1954</v>
      </c>
      <c r="E1460">
        <v>20</v>
      </c>
      <c r="F1460">
        <v>8</v>
      </c>
      <c r="G1460">
        <v>4</v>
      </c>
      <c r="H1460">
        <v>0</v>
      </c>
      <c r="I1460">
        <v>0</v>
      </c>
    </row>
    <row r="1461" spans="1:9" x14ac:dyDescent="0.25">
      <c r="A1461" t="s">
        <v>1953</v>
      </c>
      <c r="B1461" t="s">
        <v>444</v>
      </c>
      <c r="C1461" t="str">
        <f>VLOOKUP(B1461,'Country List'!$I:$J,2,FALSE)</f>
        <v>Italy</v>
      </c>
      <c r="D1461" t="s">
        <v>1955</v>
      </c>
      <c r="E1461">
        <v>21</v>
      </c>
      <c r="F1461">
        <v>8</v>
      </c>
      <c r="G1461">
        <v>4</v>
      </c>
      <c r="H1461">
        <v>0</v>
      </c>
      <c r="I1461">
        <v>0</v>
      </c>
    </row>
    <row r="1462" spans="1:9" x14ac:dyDescent="0.25">
      <c r="A1462" t="s">
        <v>1953</v>
      </c>
      <c r="B1462" t="s">
        <v>444</v>
      </c>
      <c r="C1462" t="str">
        <f>VLOOKUP(B1462,'Country List'!$I:$J,2,FALSE)</f>
        <v>Italy</v>
      </c>
      <c r="D1462" t="s">
        <v>1956</v>
      </c>
      <c r="E1462">
        <v>21</v>
      </c>
      <c r="F1462">
        <v>8</v>
      </c>
      <c r="G1462">
        <v>4</v>
      </c>
      <c r="H1462">
        <v>0</v>
      </c>
      <c r="I1462">
        <v>0</v>
      </c>
    </row>
    <row r="1463" spans="1:9" x14ac:dyDescent="0.25">
      <c r="A1463" t="s">
        <v>1953</v>
      </c>
      <c r="B1463" t="s">
        <v>425</v>
      </c>
      <c r="C1463" t="str">
        <f>VLOOKUP(B1463,'Country List'!$I:$J,2,FALSE)</f>
        <v>Japan</v>
      </c>
      <c r="D1463" t="s">
        <v>1957</v>
      </c>
      <c r="E1463">
        <v>21</v>
      </c>
      <c r="F1463">
        <v>8</v>
      </c>
      <c r="G1463">
        <v>4</v>
      </c>
      <c r="H1463">
        <v>0</v>
      </c>
      <c r="I1463">
        <v>0</v>
      </c>
    </row>
    <row r="1464" spans="1:9" x14ac:dyDescent="0.25">
      <c r="A1464" t="s">
        <v>1958</v>
      </c>
      <c r="B1464" t="s">
        <v>399</v>
      </c>
      <c r="C1464" t="str">
        <f>VLOOKUP(B1464,'Country List'!$I:$J,2,FALSE)</f>
        <v>India</v>
      </c>
      <c r="D1464" t="s">
        <v>1959</v>
      </c>
      <c r="E1464">
        <v>25</v>
      </c>
      <c r="F1464">
        <v>8</v>
      </c>
      <c r="G1464">
        <v>4</v>
      </c>
      <c r="H1464">
        <v>0</v>
      </c>
      <c r="I1464">
        <v>0</v>
      </c>
    </row>
    <row r="1465" spans="1:9" x14ac:dyDescent="0.25">
      <c r="A1465" t="s">
        <v>1958</v>
      </c>
      <c r="B1465" t="s">
        <v>367</v>
      </c>
      <c r="C1465" t="str">
        <f>VLOOKUP(B1465,'Country List'!$I:$J,2,FALSE)</f>
        <v>Argentina</v>
      </c>
      <c r="D1465" t="s">
        <v>1960</v>
      </c>
      <c r="E1465">
        <v>18</v>
      </c>
      <c r="F1465">
        <v>8</v>
      </c>
      <c r="G1465">
        <v>4</v>
      </c>
      <c r="H1465">
        <v>0</v>
      </c>
      <c r="I1465">
        <v>0</v>
      </c>
    </row>
    <row r="1466" spans="1:9" x14ac:dyDescent="0.25">
      <c r="A1466" t="s">
        <v>1958</v>
      </c>
      <c r="B1466" t="s">
        <v>444</v>
      </c>
      <c r="C1466" t="str">
        <f>VLOOKUP(B1466,'Country List'!$I:$J,2,FALSE)</f>
        <v>Italy</v>
      </c>
      <c r="D1466" t="s">
        <v>1961</v>
      </c>
      <c r="E1466">
        <v>20</v>
      </c>
      <c r="F1466">
        <v>8</v>
      </c>
      <c r="G1466">
        <v>4</v>
      </c>
      <c r="H1466">
        <v>0</v>
      </c>
      <c r="I1466">
        <v>0</v>
      </c>
    </row>
    <row r="1467" spans="1:9" x14ac:dyDescent="0.25">
      <c r="A1467" t="s">
        <v>1962</v>
      </c>
      <c r="B1467" t="s">
        <v>158</v>
      </c>
      <c r="C1467" t="str">
        <f>VLOOKUP(B1467,'Country List'!$I:$J,2,FALSE)</f>
        <v>United States</v>
      </c>
      <c r="D1467" t="s">
        <v>1963</v>
      </c>
      <c r="E1467">
        <v>19</v>
      </c>
      <c r="F1467">
        <v>8</v>
      </c>
      <c r="G1467">
        <v>4</v>
      </c>
      <c r="H1467">
        <v>0</v>
      </c>
      <c r="I1467">
        <v>0</v>
      </c>
    </row>
    <row r="1468" spans="1:9" x14ac:dyDescent="0.25">
      <c r="A1468" t="s">
        <v>1962</v>
      </c>
      <c r="B1468" t="s">
        <v>425</v>
      </c>
      <c r="C1468" t="str">
        <f>VLOOKUP(B1468,'Country List'!$I:$J,2,FALSE)</f>
        <v>Japan</v>
      </c>
      <c r="D1468" t="s">
        <v>1964</v>
      </c>
      <c r="E1468">
        <v>21</v>
      </c>
      <c r="F1468">
        <v>8</v>
      </c>
      <c r="G1468">
        <v>4</v>
      </c>
      <c r="H1468">
        <v>0</v>
      </c>
      <c r="I1468">
        <v>0</v>
      </c>
    </row>
    <row r="1469" spans="1:9" x14ac:dyDescent="0.25">
      <c r="A1469">
        <v>1467</v>
      </c>
      <c r="B1469" t="s">
        <v>1069</v>
      </c>
      <c r="C1469" t="str">
        <f>VLOOKUP(B1469,'Country List'!$I:$J,2,FALSE)</f>
        <v>Egypt</v>
      </c>
      <c r="D1469" t="s">
        <v>1965</v>
      </c>
      <c r="E1469">
        <v>32</v>
      </c>
      <c r="F1469">
        <v>8</v>
      </c>
      <c r="G1469">
        <v>4</v>
      </c>
      <c r="H1469">
        <v>0</v>
      </c>
      <c r="I1469">
        <v>0</v>
      </c>
    </row>
    <row r="1470" spans="1:9" x14ac:dyDescent="0.25">
      <c r="A1470" t="s">
        <v>1966</v>
      </c>
      <c r="B1470" t="s">
        <v>399</v>
      </c>
      <c r="C1470" t="str">
        <f>VLOOKUP(B1470,'Country List'!$I:$J,2,FALSE)</f>
        <v>India</v>
      </c>
      <c r="D1470" t="s">
        <v>1967</v>
      </c>
      <c r="E1470">
        <v>20</v>
      </c>
      <c r="F1470">
        <v>8</v>
      </c>
      <c r="G1470">
        <v>5</v>
      </c>
      <c r="H1470">
        <v>0</v>
      </c>
      <c r="I1470">
        <v>0</v>
      </c>
    </row>
    <row r="1471" spans="1:9" x14ac:dyDescent="0.25">
      <c r="A1471" t="s">
        <v>1966</v>
      </c>
      <c r="B1471" t="s">
        <v>444</v>
      </c>
      <c r="C1471" t="str">
        <f>VLOOKUP(B1471,'Country List'!$I:$J,2,FALSE)</f>
        <v>Italy</v>
      </c>
      <c r="D1471" t="s">
        <v>1968</v>
      </c>
      <c r="F1471">
        <v>8</v>
      </c>
      <c r="G1471">
        <v>5</v>
      </c>
      <c r="H1471">
        <v>0</v>
      </c>
      <c r="I1471">
        <v>0</v>
      </c>
    </row>
    <row r="1472" spans="1:9" x14ac:dyDescent="0.25">
      <c r="A1472" t="s">
        <v>1966</v>
      </c>
      <c r="B1472" t="s">
        <v>158</v>
      </c>
      <c r="C1472" t="str">
        <f>VLOOKUP(B1472,'Country List'!$I:$J,2,FALSE)</f>
        <v>United States</v>
      </c>
      <c r="D1472" t="s">
        <v>1969</v>
      </c>
      <c r="E1472">
        <v>29</v>
      </c>
      <c r="F1472">
        <v>8</v>
      </c>
      <c r="G1472">
        <v>5</v>
      </c>
      <c r="H1472">
        <v>0</v>
      </c>
      <c r="I1472">
        <v>0</v>
      </c>
    </row>
    <row r="1473" spans="1:9" x14ac:dyDescent="0.25">
      <c r="A1473" t="s">
        <v>1966</v>
      </c>
      <c r="B1473" t="s">
        <v>425</v>
      </c>
      <c r="C1473" t="str">
        <f>VLOOKUP(B1473,'Country List'!$I:$J,2,FALSE)</f>
        <v>Japan</v>
      </c>
      <c r="D1473" t="s">
        <v>1970</v>
      </c>
      <c r="E1473">
        <v>25</v>
      </c>
      <c r="F1473">
        <v>8</v>
      </c>
      <c r="G1473">
        <v>5</v>
      </c>
      <c r="H1473">
        <v>0</v>
      </c>
      <c r="I1473">
        <v>0</v>
      </c>
    </row>
    <row r="1474" spans="1:9" x14ac:dyDescent="0.25">
      <c r="A1474" t="s">
        <v>1966</v>
      </c>
      <c r="B1474" t="s">
        <v>367</v>
      </c>
      <c r="C1474" t="str">
        <f>VLOOKUP(B1474,'Country List'!$I:$J,2,FALSE)</f>
        <v>Argentina</v>
      </c>
      <c r="D1474" t="s">
        <v>1971</v>
      </c>
      <c r="E1474">
        <v>17</v>
      </c>
      <c r="F1474">
        <v>8</v>
      </c>
      <c r="G1474">
        <v>5</v>
      </c>
      <c r="H1474">
        <v>0</v>
      </c>
      <c r="I1474">
        <v>0</v>
      </c>
    </row>
    <row r="1475" spans="1:9" x14ac:dyDescent="0.25">
      <c r="A1475">
        <v>1473</v>
      </c>
      <c r="B1475" t="s">
        <v>452</v>
      </c>
      <c r="C1475" t="str">
        <f>VLOOKUP(B1475,'Country List'!$I:$J,2,FALSE)</f>
        <v>Russia</v>
      </c>
      <c r="D1475" t="s">
        <v>1972</v>
      </c>
      <c r="E1475">
        <v>29</v>
      </c>
      <c r="F1475">
        <v>8</v>
      </c>
      <c r="G1475">
        <v>5</v>
      </c>
      <c r="H1475">
        <v>0</v>
      </c>
      <c r="I1475">
        <v>0</v>
      </c>
    </row>
    <row r="1476" spans="1:9" x14ac:dyDescent="0.25">
      <c r="A1476">
        <v>1474</v>
      </c>
      <c r="B1476" t="s">
        <v>434</v>
      </c>
      <c r="C1476" t="str">
        <f>VLOOKUP(B1476,'Country List'!$I:$J,2,FALSE)</f>
        <v>Portugal</v>
      </c>
      <c r="D1476" t="s">
        <v>1973</v>
      </c>
      <c r="E1476">
        <v>25</v>
      </c>
      <c r="F1476">
        <v>8</v>
      </c>
      <c r="G1476">
        <v>5</v>
      </c>
      <c r="H1476">
        <v>0</v>
      </c>
      <c r="I1476">
        <v>0</v>
      </c>
    </row>
    <row r="1477" spans="1:9" x14ac:dyDescent="0.25">
      <c r="A1477">
        <v>1475</v>
      </c>
      <c r="B1477" t="s">
        <v>723</v>
      </c>
      <c r="C1477" t="str">
        <f>VLOOKUP(B1477,'Country List'!$I:$J,2,FALSE)</f>
        <v>Uzbekistan</v>
      </c>
      <c r="D1477" t="s">
        <v>1974</v>
      </c>
      <c r="E1477">
        <v>17</v>
      </c>
      <c r="F1477">
        <v>8</v>
      </c>
      <c r="G1477">
        <v>5</v>
      </c>
      <c r="H1477">
        <v>0</v>
      </c>
      <c r="I1477">
        <v>0</v>
      </c>
    </row>
    <row r="1478" spans="1:9" x14ac:dyDescent="0.25">
      <c r="A1478">
        <v>1476</v>
      </c>
      <c r="B1478" t="s">
        <v>408</v>
      </c>
      <c r="C1478" t="str">
        <f>VLOOKUP(B1478,'Country List'!$I:$J,2,FALSE)</f>
        <v>Canada</v>
      </c>
      <c r="D1478" t="s">
        <v>1975</v>
      </c>
      <c r="E1478">
        <v>18</v>
      </c>
      <c r="F1478">
        <v>8</v>
      </c>
      <c r="G1478">
        <v>6</v>
      </c>
      <c r="H1478">
        <v>0</v>
      </c>
      <c r="I1478">
        <v>0</v>
      </c>
    </row>
    <row r="1479" spans="1:9" x14ac:dyDescent="0.25">
      <c r="A1479">
        <v>1477</v>
      </c>
      <c r="B1479" t="s">
        <v>1976</v>
      </c>
      <c r="C1479" t="str">
        <f>VLOOKUP(B1479,'Country List'!$I:$J,2,FALSE)</f>
        <v>San Marino</v>
      </c>
      <c r="D1479" t="s">
        <v>1977</v>
      </c>
      <c r="E1479">
        <v>22</v>
      </c>
      <c r="F1479">
        <v>8</v>
      </c>
      <c r="G1479">
        <v>6</v>
      </c>
      <c r="H1479">
        <v>0</v>
      </c>
      <c r="I1479">
        <v>0</v>
      </c>
    </row>
    <row r="1480" spans="1:9" x14ac:dyDescent="0.25">
      <c r="A1480">
        <v>1478</v>
      </c>
      <c r="B1480" t="s">
        <v>511</v>
      </c>
      <c r="C1480" t="str">
        <f>VLOOKUP(B1480,'Country List'!$I:$J,2,FALSE)</f>
        <v>China</v>
      </c>
      <c r="D1480" t="s">
        <v>1978</v>
      </c>
      <c r="E1480">
        <v>19</v>
      </c>
      <c r="F1480">
        <v>8</v>
      </c>
      <c r="G1480">
        <v>7</v>
      </c>
      <c r="H1480">
        <v>0</v>
      </c>
      <c r="I1480">
        <v>0</v>
      </c>
    </row>
    <row r="1481" spans="1:9" x14ac:dyDescent="0.25">
      <c r="A1481">
        <v>1479</v>
      </c>
      <c r="B1481" t="s">
        <v>444</v>
      </c>
      <c r="C1481" t="str">
        <f>VLOOKUP(B1481,'Country List'!$I:$J,2,FALSE)</f>
        <v>Italy</v>
      </c>
      <c r="D1481" t="s">
        <v>1979</v>
      </c>
      <c r="E1481">
        <v>22</v>
      </c>
      <c r="F1481">
        <v>8</v>
      </c>
      <c r="G1481">
        <v>7</v>
      </c>
      <c r="H1481">
        <v>0</v>
      </c>
      <c r="I1481">
        <v>0</v>
      </c>
    </row>
    <row r="1482" spans="1:9" x14ac:dyDescent="0.25">
      <c r="A1482" t="s">
        <v>1980</v>
      </c>
      <c r="B1482" t="s">
        <v>432</v>
      </c>
      <c r="C1482" t="str">
        <f>VLOOKUP(B1482,'Country List'!$I:$J,2,FALSE)</f>
        <v>Israel</v>
      </c>
      <c r="D1482" t="s">
        <v>1981</v>
      </c>
      <c r="E1482">
        <v>23</v>
      </c>
      <c r="F1482">
        <v>8</v>
      </c>
      <c r="G1482">
        <v>7</v>
      </c>
      <c r="H1482">
        <v>0</v>
      </c>
      <c r="I1482">
        <v>0</v>
      </c>
    </row>
    <row r="1483" spans="1:9" x14ac:dyDescent="0.25">
      <c r="A1483" t="s">
        <v>1980</v>
      </c>
      <c r="B1483" t="s">
        <v>470</v>
      </c>
      <c r="C1483" t="str">
        <f>VLOOKUP(B1483,'Country List'!$I:$J,2,FALSE)</f>
        <v>Czech Republic</v>
      </c>
      <c r="D1483" t="s">
        <v>1982</v>
      </c>
      <c r="E1483">
        <v>27</v>
      </c>
      <c r="F1483">
        <v>8</v>
      </c>
      <c r="G1483">
        <v>7</v>
      </c>
      <c r="H1483">
        <v>0</v>
      </c>
      <c r="I1483">
        <v>0</v>
      </c>
    </row>
    <row r="1484" spans="1:9" x14ac:dyDescent="0.25">
      <c r="A1484" t="s">
        <v>1983</v>
      </c>
      <c r="B1484" t="s">
        <v>367</v>
      </c>
      <c r="C1484" t="str">
        <f>VLOOKUP(B1484,'Country List'!$I:$J,2,FALSE)</f>
        <v>Argentina</v>
      </c>
      <c r="D1484" t="s">
        <v>1984</v>
      </c>
      <c r="E1484">
        <v>23</v>
      </c>
      <c r="F1484">
        <v>8</v>
      </c>
      <c r="G1484">
        <v>7</v>
      </c>
      <c r="H1484">
        <v>0</v>
      </c>
      <c r="I1484">
        <v>0</v>
      </c>
    </row>
    <row r="1485" spans="1:9" x14ac:dyDescent="0.25">
      <c r="A1485" t="s">
        <v>1983</v>
      </c>
      <c r="B1485" t="s">
        <v>158</v>
      </c>
      <c r="C1485" t="str">
        <f>VLOOKUP(B1485,'Country List'!$I:$J,2,FALSE)</f>
        <v>United States</v>
      </c>
      <c r="D1485" t="s">
        <v>1985</v>
      </c>
      <c r="E1485">
        <v>19</v>
      </c>
      <c r="F1485">
        <v>8</v>
      </c>
      <c r="G1485">
        <v>7</v>
      </c>
      <c r="H1485">
        <v>0</v>
      </c>
      <c r="I1485">
        <v>0</v>
      </c>
    </row>
    <row r="1486" spans="1:9" x14ac:dyDescent="0.25">
      <c r="A1486">
        <v>1484</v>
      </c>
      <c r="B1486" t="s">
        <v>378</v>
      </c>
      <c r="C1486" t="str">
        <f>VLOOKUP(B1486,'Country List'!$I:$J,2,FALSE)</f>
        <v>South Africa</v>
      </c>
      <c r="D1486" t="s">
        <v>1986</v>
      </c>
      <c r="E1486">
        <v>18</v>
      </c>
      <c r="F1486">
        <v>8</v>
      </c>
      <c r="G1486">
        <v>7</v>
      </c>
      <c r="H1486">
        <v>0</v>
      </c>
      <c r="I1486">
        <v>0</v>
      </c>
    </row>
    <row r="1487" spans="1:9" x14ac:dyDescent="0.25">
      <c r="A1487" t="s">
        <v>1987</v>
      </c>
      <c r="B1487" t="s">
        <v>370</v>
      </c>
      <c r="C1487" t="str">
        <f>VLOOKUP(B1487,'Country List'!$I:$J,2,FALSE)</f>
        <v>Brazil</v>
      </c>
      <c r="D1487" t="s">
        <v>1988</v>
      </c>
      <c r="F1487">
        <v>8</v>
      </c>
      <c r="G1487">
        <v>8</v>
      </c>
      <c r="H1487">
        <v>0</v>
      </c>
      <c r="I1487">
        <v>0</v>
      </c>
    </row>
    <row r="1488" spans="1:9" x14ac:dyDescent="0.25">
      <c r="A1488" t="s">
        <v>1987</v>
      </c>
      <c r="B1488" t="s">
        <v>366</v>
      </c>
      <c r="C1488" t="str">
        <f>VLOOKUP(B1488,'Country List'!$I:$J,2,FALSE)</f>
        <v>France</v>
      </c>
      <c r="D1488" t="s">
        <v>1989</v>
      </c>
      <c r="E1488">
        <v>19</v>
      </c>
      <c r="F1488">
        <v>8</v>
      </c>
      <c r="G1488">
        <v>8</v>
      </c>
      <c r="H1488">
        <v>0</v>
      </c>
      <c r="I1488">
        <v>0</v>
      </c>
    </row>
    <row r="1489" spans="1:9" x14ac:dyDescent="0.25">
      <c r="A1489" t="s">
        <v>1987</v>
      </c>
      <c r="B1489" t="s">
        <v>380</v>
      </c>
      <c r="C1489" t="str">
        <f>VLOOKUP(B1489,'Country List'!$I:$J,2,FALSE)</f>
        <v>Germany</v>
      </c>
      <c r="D1489" t="s">
        <v>1990</v>
      </c>
      <c r="E1489">
        <v>19</v>
      </c>
      <c r="F1489">
        <v>8</v>
      </c>
      <c r="G1489">
        <v>8</v>
      </c>
      <c r="H1489">
        <v>0</v>
      </c>
      <c r="I1489">
        <v>0</v>
      </c>
    </row>
    <row r="1490" spans="1:9" x14ac:dyDescent="0.25">
      <c r="A1490" t="s">
        <v>1991</v>
      </c>
      <c r="B1490" t="s">
        <v>1992</v>
      </c>
      <c r="C1490" t="str">
        <f>VLOOKUP(B1490,'Country List'!$I:$J,2,FALSE)</f>
        <v>Costa Rica</v>
      </c>
      <c r="D1490" t="s">
        <v>1993</v>
      </c>
      <c r="E1490">
        <v>24</v>
      </c>
      <c r="F1490">
        <v>8</v>
      </c>
      <c r="G1490">
        <v>8</v>
      </c>
      <c r="H1490">
        <v>0</v>
      </c>
      <c r="I1490">
        <v>0</v>
      </c>
    </row>
    <row r="1491" spans="1:9" x14ac:dyDescent="0.25">
      <c r="A1491" t="s">
        <v>1991</v>
      </c>
      <c r="B1491" t="s">
        <v>380</v>
      </c>
      <c r="C1491" t="str">
        <f>VLOOKUP(B1491,'Country List'!$I:$J,2,FALSE)</f>
        <v>Germany</v>
      </c>
      <c r="D1491" t="s">
        <v>1994</v>
      </c>
      <c r="E1491">
        <v>28</v>
      </c>
      <c r="F1491">
        <v>8</v>
      </c>
      <c r="G1491">
        <v>8</v>
      </c>
      <c r="H1491">
        <v>0</v>
      </c>
      <c r="I1491">
        <v>0</v>
      </c>
    </row>
    <row r="1492" spans="1:9" x14ac:dyDescent="0.25">
      <c r="A1492" t="s">
        <v>1991</v>
      </c>
      <c r="B1492" t="s">
        <v>370</v>
      </c>
      <c r="C1492" t="str">
        <f>VLOOKUP(B1492,'Country List'!$I:$J,2,FALSE)</f>
        <v>Brazil</v>
      </c>
      <c r="D1492" t="s">
        <v>1995</v>
      </c>
      <c r="E1492">
        <v>25</v>
      </c>
      <c r="F1492">
        <v>8</v>
      </c>
      <c r="G1492">
        <v>8</v>
      </c>
      <c r="H1492">
        <v>0</v>
      </c>
      <c r="I1492">
        <v>0</v>
      </c>
    </row>
    <row r="1493" spans="1:9" x14ac:dyDescent="0.25">
      <c r="A1493" t="s">
        <v>1996</v>
      </c>
      <c r="B1493" t="s">
        <v>158</v>
      </c>
      <c r="C1493" t="str">
        <f>VLOOKUP(B1493,'Country List'!$I:$J,2,FALSE)</f>
        <v>United States</v>
      </c>
      <c r="D1493" t="s">
        <v>1997</v>
      </c>
      <c r="E1493">
        <v>30</v>
      </c>
      <c r="F1493">
        <v>8</v>
      </c>
      <c r="G1493">
        <v>8</v>
      </c>
      <c r="H1493">
        <v>0</v>
      </c>
      <c r="I1493">
        <v>0</v>
      </c>
    </row>
    <row r="1494" spans="1:9" x14ac:dyDescent="0.25">
      <c r="A1494" t="s">
        <v>1996</v>
      </c>
      <c r="B1494" t="s">
        <v>444</v>
      </c>
      <c r="C1494" t="str">
        <f>VLOOKUP(B1494,'Country List'!$I:$J,2,FALSE)</f>
        <v>Italy</v>
      </c>
      <c r="D1494" t="s">
        <v>1998</v>
      </c>
      <c r="E1494">
        <v>21</v>
      </c>
      <c r="F1494">
        <v>8</v>
      </c>
      <c r="G1494">
        <v>8</v>
      </c>
      <c r="H1494">
        <v>0</v>
      </c>
      <c r="I1494">
        <v>0</v>
      </c>
    </row>
    <row r="1495" spans="1:9" x14ac:dyDescent="0.25">
      <c r="A1495" t="s">
        <v>1996</v>
      </c>
      <c r="B1495" t="s">
        <v>1818</v>
      </c>
      <c r="C1495" t="str">
        <f>VLOOKUP(B1495,'Country List'!$I:$J,2,FALSE)</f>
        <v>North Macedonia</v>
      </c>
      <c r="D1495" t="s">
        <v>1999</v>
      </c>
      <c r="E1495">
        <v>22</v>
      </c>
      <c r="F1495">
        <v>8</v>
      </c>
      <c r="G1495">
        <v>8</v>
      </c>
      <c r="H1495">
        <v>2</v>
      </c>
      <c r="I1495">
        <v>0</v>
      </c>
    </row>
    <row r="1496" spans="1:9" x14ac:dyDescent="0.25">
      <c r="A1496">
        <v>1494</v>
      </c>
      <c r="B1496" t="s">
        <v>477</v>
      </c>
      <c r="C1496" t="str">
        <f>VLOOKUP(B1496,'Country List'!$I:$J,2,FALSE)</f>
        <v>Chinese Taipei[6]</v>
      </c>
      <c r="D1496" t="s">
        <v>2000</v>
      </c>
      <c r="E1496">
        <v>24</v>
      </c>
      <c r="F1496">
        <v>8</v>
      </c>
      <c r="G1496">
        <v>8</v>
      </c>
      <c r="H1496">
        <v>0</v>
      </c>
      <c r="I1496">
        <v>0</v>
      </c>
    </row>
    <row r="1497" spans="1:9" x14ac:dyDescent="0.25">
      <c r="A1497">
        <v>1495</v>
      </c>
      <c r="B1497" t="s">
        <v>380</v>
      </c>
      <c r="C1497" t="str">
        <f>VLOOKUP(B1497,'Country List'!$I:$J,2,FALSE)</f>
        <v>Germany</v>
      </c>
      <c r="D1497" t="s">
        <v>2001</v>
      </c>
      <c r="E1497">
        <v>26</v>
      </c>
      <c r="F1497">
        <v>8</v>
      </c>
      <c r="G1497">
        <v>8</v>
      </c>
      <c r="H1497">
        <v>0</v>
      </c>
      <c r="I1497">
        <v>0</v>
      </c>
    </row>
    <row r="1498" spans="1:9" x14ac:dyDescent="0.25">
      <c r="A1498">
        <v>1496</v>
      </c>
      <c r="B1498" t="s">
        <v>158</v>
      </c>
      <c r="C1498" t="str">
        <f>VLOOKUP(B1498,'Country List'!$I:$J,2,FALSE)</f>
        <v>United States</v>
      </c>
      <c r="D1498" t="s">
        <v>2002</v>
      </c>
      <c r="E1498">
        <v>21</v>
      </c>
      <c r="F1498">
        <v>8</v>
      </c>
      <c r="G1498">
        <v>9</v>
      </c>
      <c r="H1498">
        <v>0</v>
      </c>
      <c r="I1498">
        <v>0</v>
      </c>
    </row>
    <row r="1499" spans="1:9" x14ac:dyDescent="0.25">
      <c r="A1499">
        <v>1497</v>
      </c>
      <c r="B1499" t="s">
        <v>425</v>
      </c>
      <c r="C1499" t="str">
        <f>VLOOKUP(B1499,'Country List'!$I:$J,2,FALSE)</f>
        <v>Japan</v>
      </c>
      <c r="D1499" t="s">
        <v>2003</v>
      </c>
      <c r="E1499">
        <v>24</v>
      </c>
      <c r="F1499">
        <v>8</v>
      </c>
      <c r="G1499">
        <v>9</v>
      </c>
      <c r="H1499">
        <v>0</v>
      </c>
      <c r="I1499">
        <v>0</v>
      </c>
    </row>
    <row r="1500" spans="1:9" x14ac:dyDescent="0.25">
      <c r="A1500">
        <v>1498</v>
      </c>
      <c r="B1500" t="s">
        <v>366</v>
      </c>
      <c r="C1500" t="str">
        <f>VLOOKUP(B1500,'Country List'!$I:$J,2,FALSE)</f>
        <v>France</v>
      </c>
      <c r="D1500" t="s">
        <v>2004</v>
      </c>
      <c r="E1500">
        <v>19</v>
      </c>
      <c r="F1500">
        <v>8</v>
      </c>
      <c r="G1500">
        <v>10</v>
      </c>
      <c r="H1500">
        <v>0</v>
      </c>
      <c r="I1500">
        <v>0</v>
      </c>
    </row>
    <row r="1501" spans="1:9" x14ac:dyDescent="0.25">
      <c r="A1501">
        <v>1499</v>
      </c>
      <c r="B1501" t="s">
        <v>380</v>
      </c>
      <c r="C1501" t="str">
        <f>VLOOKUP(B1501,'Country List'!$I:$J,2,FALSE)</f>
        <v>Germany</v>
      </c>
      <c r="D1501" t="s">
        <v>2005</v>
      </c>
      <c r="E1501">
        <v>25</v>
      </c>
      <c r="F1501">
        <v>8</v>
      </c>
      <c r="G1501">
        <v>10</v>
      </c>
      <c r="H1501">
        <v>0</v>
      </c>
      <c r="I1501">
        <v>0</v>
      </c>
    </row>
    <row r="1502" spans="1:9" x14ac:dyDescent="0.25">
      <c r="A1502">
        <v>1500</v>
      </c>
      <c r="B1502" t="s">
        <v>452</v>
      </c>
      <c r="C1502" t="str">
        <f>VLOOKUP(B1502,'Country List'!$I:$J,2,FALSE)</f>
        <v>Russia</v>
      </c>
      <c r="D1502" t="s">
        <v>2006</v>
      </c>
      <c r="E1502">
        <v>21</v>
      </c>
      <c r="F1502">
        <v>8</v>
      </c>
      <c r="G1502">
        <v>11</v>
      </c>
      <c r="H1502">
        <v>0</v>
      </c>
      <c r="I1502">
        <v>0</v>
      </c>
    </row>
    <row r="1503" spans="1:9" x14ac:dyDescent="0.25">
      <c r="A1503">
        <v>1501</v>
      </c>
      <c r="B1503" t="s">
        <v>614</v>
      </c>
      <c r="C1503" t="str">
        <f>VLOOKUP(B1503,'Country List'!$I:$J,2,FALSE)</f>
        <v>Thailand</v>
      </c>
      <c r="D1503" t="s">
        <v>2007</v>
      </c>
      <c r="E1503">
        <v>20</v>
      </c>
      <c r="F1503">
        <v>8</v>
      </c>
      <c r="G1503">
        <v>11</v>
      </c>
      <c r="H1503">
        <v>0</v>
      </c>
      <c r="I1503">
        <v>0</v>
      </c>
    </row>
    <row r="1504" spans="1:9" x14ac:dyDescent="0.25">
      <c r="A1504">
        <v>1502</v>
      </c>
      <c r="B1504" t="s">
        <v>404</v>
      </c>
      <c r="C1504" t="str">
        <f>VLOOKUP(B1504,'Country List'!$I:$J,2,FALSE)</f>
        <v>Mexico</v>
      </c>
      <c r="D1504" t="s">
        <v>2008</v>
      </c>
      <c r="E1504">
        <v>25</v>
      </c>
      <c r="F1504">
        <v>8</v>
      </c>
      <c r="G1504">
        <v>12</v>
      </c>
      <c r="H1504">
        <v>0</v>
      </c>
      <c r="I1504">
        <v>0</v>
      </c>
    </row>
    <row r="1505" spans="1:9" x14ac:dyDescent="0.25">
      <c r="A1505">
        <v>1503</v>
      </c>
      <c r="B1505" t="s">
        <v>444</v>
      </c>
      <c r="C1505" t="str">
        <f>VLOOKUP(B1505,'Country List'!$I:$J,2,FALSE)</f>
        <v>Italy</v>
      </c>
      <c r="D1505" t="s">
        <v>2009</v>
      </c>
      <c r="E1505">
        <v>23</v>
      </c>
      <c r="F1505">
        <v>8</v>
      </c>
      <c r="G1505">
        <v>12</v>
      </c>
      <c r="H1505">
        <v>0</v>
      </c>
      <c r="I1505">
        <v>0</v>
      </c>
    </row>
    <row r="1506" spans="1:9" x14ac:dyDescent="0.25">
      <c r="A1506">
        <v>1504</v>
      </c>
      <c r="B1506" t="s">
        <v>370</v>
      </c>
      <c r="C1506" t="str">
        <f>VLOOKUP(B1506,'Country List'!$I:$J,2,FALSE)</f>
        <v>Brazil</v>
      </c>
      <c r="D1506" t="s">
        <v>2010</v>
      </c>
      <c r="E1506">
        <v>20</v>
      </c>
      <c r="F1506">
        <v>8</v>
      </c>
      <c r="G1506">
        <v>13</v>
      </c>
      <c r="H1506">
        <v>0</v>
      </c>
      <c r="I1506">
        <v>0</v>
      </c>
    </row>
    <row r="1507" spans="1:9" x14ac:dyDescent="0.25">
      <c r="A1507" t="s">
        <v>2011</v>
      </c>
      <c r="B1507" t="s">
        <v>452</v>
      </c>
      <c r="C1507" t="str">
        <f>VLOOKUP(B1507,'Country List'!$I:$J,2,FALSE)</f>
        <v>Russia</v>
      </c>
      <c r="D1507" t="s">
        <v>2012</v>
      </c>
      <c r="E1507">
        <v>18</v>
      </c>
      <c r="F1507">
        <v>8</v>
      </c>
      <c r="G1507">
        <v>13</v>
      </c>
      <c r="H1507">
        <v>0</v>
      </c>
      <c r="I1507">
        <v>0</v>
      </c>
    </row>
    <row r="1508" spans="1:9" x14ac:dyDescent="0.25">
      <c r="A1508" t="s">
        <v>2011</v>
      </c>
      <c r="B1508" t="s">
        <v>475</v>
      </c>
      <c r="C1508" t="str">
        <f>VLOOKUP(B1508,'Country List'!$I:$J,2,FALSE)</f>
        <v>Ukraine</v>
      </c>
      <c r="D1508" t="s">
        <v>2013</v>
      </c>
      <c r="E1508">
        <v>19</v>
      </c>
      <c r="F1508">
        <v>8</v>
      </c>
      <c r="G1508">
        <v>13</v>
      </c>
      <c r="H1508">
        <v>0</v>
      </c>
      <c r="I1508">
        <v>0</v>
      </c>
    </row>
    <row r="1509" spans="1:9" x14ac:dyDescent="0.25">
      <c r="A1509">
        <v>1507</v>
      </c>
      <c r="B1509" t="s">
        <v>462</v>
      </c>
      <c r="C1509" t="str">
        <f>VLOOKUP(B1509,'Country List'!$I:$J,2,FALSE)</f>
        <v>Greece</v>
      </c>
      <c r="D1509" t="s">
        <v>2014</v>
      </c>
      <c r="E1509">
        <v>15</v>
      </c>
      <c r="F1509">
        <v>8</v>
      </c>
      <c r="G1509">
        <v>15</v>
      </c>
      <c r="H1509">
        <v>0</v>
      </c>
      <c r="I1509">
        <v>0</v>
      </c>
    </row>
    <row r="1510" spans="1:9" x14ac:dyDescent="0.25">
      <c r="A1510">
        <v>1508</v>
      </c>
      <c r="B1510" t="s">
        <v>382</v>
      </c>
      <c r="C1510" t="str">
        <f>VLOOKUP(B1510,'Country List'!$I:$J,2,FALSE)</f>
        <v>Spain</v>
      </c>
      <c r="D1510" t="s">
        <v>2015</v>
      </c>
      <c r="E1510">
        <v>21</v>
      </c>
      <c r="F1510">
        <v>8</v>
      </c>
      <c r="G1510">
        <v>21</v>
      </c>
      <c r="H1510">
        <v>0</v>
      </c>
      <c r="I1510">
        <v>0</v>
      </c>
    </row>
    <row r="1511" spans="1:9" x14ac:dyDescent="0.25">
      <c r="A1511">
        <v>1509</v>
      </c>
      <c r="B1511" t="s">
        <v>511</v>
      </c>
      <c r="C1511" t="str">
        <f>VLOOKUP(B1511,'Country List'!$I:$J,2,FALSE)</f>
        <v>China</v>
      </c>
      <c r="D1511" t="s">
        <v>2016</v>
      </c>
      <c r="F1511">
        <v>7</v>
      </c>
      <c r="G1511">
        <v>2</v>
      </c>
      <c r="H1511">
        <v>0</v>
      </c>
      <c r="I1511">
        <v>0</v>
      </c>
    </row>
    <row r="1512" spans="1:9" x14ac:dyDescent="0.25">
      <c r="A1512" t="s">
        <v>2017</v>
      </c>
      <c r="B1512" t="s">
        <v>382</v>
      </c>
      <c r="C1512" t="str">
        <f>VLOOKUP(B1512,'Country List'!$I:$J,2,FALSE)</f>
        <v>Spain</v>
      </c>
      <c r="D1512" t="s">
        <v>2018</v>
      </c>
      <c r="E1512">
        <v>22</v>
      </c>
      <c r="F1512">
        <v>7</v>
      </c>
      <c r="G1512">
        <v>3</v>
      </c>
      <c r="H1512">
        <v>0</v>
      </c>
      <c r="I1512">
        <v>0</v>
      </c>
    </row>
    <row r="1513" spans="1:9" x14ac:dyDescent="0.25">
      <c r="A1513" t="s">
        <v>2017</v>
      </c>
      <c r="B1513" t="s">
        <v>158</v>
      </c>
      <c r="C1513" t="str">
        <f>VLOOKUP(B1513,'Country List'!$I:$J,2,FALSE)</f>
        <v>United States</v>
      </c>
      <c r="D1513" t="s">
        <v>2019</v>
      </c>
      <c r="E1513">
        <v>23</v>
      </c>
      <c r="F1513">
        <v>7</v>
      </c>
      <c r="G1513">
        <v>3</v>
      </c>
      <c r="H1513">
        <v>3</v>
      </c>
      <c r="I1513">
        <v>0</v>
      </c>
    </row>
    <row r="1514" spans="1:9" x14ac:dyDescent="0.25">
      <c r="A1514" t="s">
        <v>2017</v>
      </c>
      <c r="B1514" t="s">
        <v>158</v>
      </c>
      <c r="C1514" t="str">
        <f>VLOOKUP(B1514,'Country List'!$I:$J,2,FALSE)</f>
        <v>United States</v>
      </c>
      <c r="D1514" t="s">
        <v>2020</v>
      </c>
      <c r="E1514">
        <v>22</v>
      </c>
      <c r="F1514">
        <v>7</v>
      </c>
      <c r="G1514">
        <v>3</v>
      </c>
      <c r="H1514">
        <v>0</v>
      </c>
      <c r="I1514">
        <v>0</v>
      </c>
    </row>
    <row r="1515" spans="1:9" x14ac:dyDescent="0.25">
      <c r="A1515" t="s">
        <v>2017</v>
      </c>
      <c r="B1515" t="s">
        <v>382</v>
      </c>
      <c r="C1515" t="str">
        <f>VLOOKUP(B1515,'Country List'!$I:$J,2,FALSE)</f>
        <v>Spain</v>
      </c>
      <c r="D1515" t="s">
        <v>2021</v>
      </c>
      <c r="E1515">
        <v>23</v>
      </c>
      <c r="F1515">
        <v>7</v>
      </c>
      <c r="G1515">
        <v>3</v>
      </c>
      <c r="H1515">
        <v>0</v>
      </c>
      <c r="I1515">
        <v>0</v>
      </c>
    </row>
    <row r="1516" spans="1:9" x14ac:dyDescent="0.25">
      <c r="A1516">
        <v>1514</v>
      </c>
      <c r="B1516" t="s">
        <v>377</v>
      </c>
      <c r="C1516" t="str">
        <f>VLOOKUP(B1516,'Country List'!$I:$J,2,FALSE)</f>
        <v>New Zealand</v>
      </c>
      <c r="D1516" t="s">
        <v>2022</v>
      </c>
      <c r="E1516">
        <v>29</v>
      </c>
      <c r="F1516">
        <v>7</v>
      </c>
      <c r="G1516">
        <v>5</v>
      </c>
      <c r="H1516">
        <v>0</v>
      </c>
      <c r="I1516">
        <v>0</v>
      </c>
    </row>
    <row r="1517" spans="1:9" x14ac:dyDescent="0.25">
      <c r="A1517" t="s">
        <v>2023</v>
      </c>
      <c r="B1517" t="s">
        <v>382</v>
      </c>
      <c r="C1517" t="str">
        <f>VLOOKUP(B1517,'Country List'!$I:$J,2,FALSE)</f>
        <v>Spain</v>
      </c>
      <c r="D1517" t="s">
        <v>2024</v>
      </c>
      <c r="E1517">
        <v>22</v>
      </c>
      <c r="F1517">
        <v>7</v>
      </c>
      <c r="G1517">
        <v>5</v>
      </c>
      <c r="H1517">
        <v>0</v>
      </c>
      <c r="I1517">
        <v>0</v>
      </c>
    </row>
    <row r="1518" spans="1:9" x14ac:dyDescent="0.25">
      <c r="A1518" t="s">
        <v>2023</v>
      </c>
      <c r="B1518" t="s">
        <v>457</v>
      </c>
      <c r="C1518" t="str">
        <f>VLOOKUP(B1518,'Country List'!$I:$J,2,FALSE)</f>
        <v>Sweden</v>
      </c>
      <c r="D1518" t="s">
        <v>2025</v>
      </c>
      <c r="E1518">
        <v>27</v>
      </c>
      <c r="F1518">
        <v>7</v>
      </c>
      <c r="G1518">
        <v>5</v>
      </c>
      <c r="H1518">
        <v>0</v>
      </c>
      <c r="I1518">
        <v>0</v>
      </c>
    </row>
    <row r="1519" spans="1:9" x14ac:dyDescent="0.25">
      <c r="A1519" t="s">
        <v>2026</v>
      </c>
      <c r="B1519" t="s">
        <v>382</v>
      </c>
      <c r="C1519" t="str">
        <f>VLOOKUP(B1519,'Country List'!$I:$J,2,FALSE)</f>
        <v>Spain</v>
      </c>
      <c r="D1519" t="s">
        <v>2027</v>
      </c>
      <c r="E1519">
        <v>20</v>
      </c>
      <c r="F1519">
        <v>7</v>
      </c>
      <c r="G1519">
        <v>6</v>
      </c>
      <c r="H1519">
        <v>0</v>
      </c>
      <c r="I1519">
        <v>0</v>
      </c>
    </row>
    <row r="1520" spans="1:9" x14ac:dyDescent="0.25">
      <c r="A1520" t="s">
        <v>2026</v>
      </c>
      <c r="B1520" t="s">
        <v>382</v>
      </c>
      <c r="C1520" t="str">
        <f>VLOOKUP(B1520,'Country List'!$I:$J,2,FALSE)</f>
        <v>Spain</v>
      </c>
      <c r="D1520" t="s">
        <v>2028</v>
      </c>
      <c r="E1520">
        <v>19</v>
      </c>
      <c r="F1520">
        <v>7</v>
      </c>
      <c r="G1520">
        <v>6</v>
      </c>
      <c r="H1520">
        <v>0</v>
      </c>
      <c r="I1520">
        <v>0</v>
      </c>
    </row>
    <row r="1521" spans="1:9" x14ac:dyDescent="0.25">
      <c r="A1521" t="s">
        <v>2026</v>
      </c>
      <c r="B1521" t="s">
        <v>475</v>
      </c>
      <c r="C1521" t="str">
        <f>VLOOKUP(B1521,'Country List'!$I:$J,2,FALSE)</f>
        <v>Ukraine</v>
      </c>
      <c r="D1521" t="s">
        <v>2029</v>
      </c>
      <c r="E1521">
        <v>32</v>
      </c>
      <c r="F1521">
        <v>7</v>
      </c>
      <c r="G1521">
        <v>6</v>
      </c>
      <c r="H1521">
        <v>0</v>
      </c>
      <c r="I1521">
        <v>0</v>
      </c>
    </row>
    <row r="1522" spans="1:9" x14ac:dyDescent="0.25">
      <c r="A1522" t="s">
        <v>2026</v>
      </c>
      <c r="B1522" t="s">
        <v>1730</v>
      </c>
      <c r="C1522" t="str">
        <f>VLOOKUP(B1522,'Country List'!$I:$J,2,FALSE)</f>
        <v>Kenya</v>
      </c>
      <c r="D1522" t="s">
        <v>2030</v>
      </c>
      <c r="E1522">
        <v>23</v>
      </c>
      <c r="F1522">
        <v>7</v>
      </c>
      <c r="G1522">
        <v>6</v>
      </c>
      <c r="H1522">
        <v>0</v>
      </c>
      <c r="I1522">
        <v>0</v>
      </c>
    </row>
    <row r="1523" spans="1:9" x14ac:dyDescent="0.25">
      <c r="A1523" t="s">
        <v>2031</v>
      </c>
      <c r="B1523" t="s">
        <v>477</v>
      </c>
      <c r="C1523" t="str">
        <f>VLOOKUP(B1523,'Country List'!$I:$J,2,FALSE)</f>
        <v>Chinese Taipei[6]</v>
      </c>
      <c r="D1523" t="s">
        <v>2032</v>
      </c>
      <c r="E1523">
        <v>25</v>
      </c>
      <c r="F1523">
        <v>7</v>
      </c>
      <c r="G1523">
        <v>7</v>
      </c>
      <c r="H1523">
        <v>0</v>
      </c>
      <c r="I1523">
        <v>0</v>
      </c>
    </row>
    <row r="1524" spans="1:9" x14ac:dyDescent="0.25">
      <c r="A1524" t="s">
        <v>2031</v>
      </c>
      <c r="B1524" t="s">
        <v>1818</v>
      </c>
      <c r="C1524" t="str">
        <f>VLOOKUP(B1524,'Country List'!$I:$J,2,FALSE)</f>
        <v>North Macedonia</v>
      </c>
      <c r="D1524" t="s">
        <v>2033</v>
      </c>
      <c r="E1524">
        <v>27</v>
      </c>
      <c r="F1524">
        <v>7</v>
      </c>
      <c r="G1524">
        <v>7</v>
      </c>
      <c r="H1524">
        <v>0</v>
      </c>
      <c r="I1524">
        <v>0</v>
      </c>
    </row>
    <row r="1525" spans="1:9" x14ac:dyDescent="0.25">
      <c r="A1525" t="s">
        <v>2034</v>
      </c>
      <c r="B1525" t="s">
        <v>382</v>
      </c>
      <c r="C1525" t="str">
        <f>VLOOKUP(B1525,'Country List'!$I:$J,2,FALSE)</f>
        <v>Spain</v>
      </c>
      <c r="D1525" t="s">
        <v>2035</v>
      </c>
      <c r="E1525">
        <v>20</v>
      </c>
      <c r="F1525">
        <v>7</v>
      </c>
      <c r="G1525">
        <v>8</v>
      </c>
      <c r="H1525">
        <v>0</v>
      </c>
      <c r="I1525">
        <v>0</v>
      </c>
    </row>
    <row r="1526" spans="1:9" x14ac:dyDescent="0.25">
      <c r="A1526" t="s">
        <v>2034</v>
      </c>
      <c r="B1526" t="s">
        <v>450</v>
      </c>
      <c r="C1526" t="str">
        <f>VLOOKUP(B1526,'Country List'!$I:$J,2,FALSE)</f>
        <v>Belarus</v>
      </c>
      <c r="D1526" t="s">
        <v>2036</v>
      </c>
      <c r="E1526">
        <v>23</v>
      </c>
      <c r="F1526">
        <v>7</v>
      </c>
      <c r="G1526">
        <v>8</v>
      </c>
      <c r="H1526">
        <v>0</v>
      </c>
      <c r="I1526">
        <v>0</v>
      </c>
    </row>
    <row r="1527" spans="1:9" x14ac:dyDescent="0.25">
      <c r="A1527">
        <v>1525</v>
      </c>
      <c r="B1527" t="s">
        <v>511</v>
      </c>
      <c r="C1527" t="str">
        <f>VLOOKUP(B1527,'Country List'!$I:$J,2,FALSE)</f>
        <v>China</v>
      </c>
      <c r="D1527" t="s">
        <v>2037</v>
      </c>
      <c r="E1527">
        <v>23</v>
      </c>
      <c r="F1527">
        <v>7</v>
      </c>
      <c r="G1527">
        <v>9</v>
      </c>
      <c r="H1527">
        <v>0</v>
      </c>
      <c r="I1527">
        <v>0</v>
      </c>
    </row>
    <row r="1528" spans="1:9" x14ac:dyDescent="0.25">
      <c r="A1528">
        <v>1526</v>
      </c>
      <c r="B1528" t="s">
        <v>425</v>
      </c>
      <c r="C1528" t="str">
        <f>VLOOKUP(B1528,'Country List'!$I:$J,2,FALSE)</f>
        <v>Japan</v>
      </c>
      <c r="D1528" t="s">
        <v>2038</v>
      </c>
      <c r="E1528">
        <v>19</v>
      </c>
      <c r="F1528">
        <v>7</v>
      </c>
      <c r="G1528">
        <v>9</v>
      </c>
      <c r="H1528">
        <v>0</v>
      </c>
      <c r="I1528">
        <v>0</v>
      </c>
    </row>
    <row r="1529" spans="1:9" x14ac:dyDescent="0.25">
      <c r="A1529">
        <v>1527</v>
      </c>
      <c r="B1529" t="s">
        <v>366</v>
      </c>
      <c r="C1529" t="str">
        <f>VLOOKUP(B1529,'Country List'!$I:$J,2,FALSE)</f>
        <v>France</v>
      </c>
      <c r="D1529" t="s">
        <v>2039</v>
      </c>
      <c r="E1529">
        <v>21</v>
      </c>
      <c r="F1529">
        <v>7</v>
      </c>
      <c r="G1529">
        <v>10</v>
      </c>
      <c r="H1529">
        <v>0</v>
      </c>
      <c r="I1529">
        <v>0</v>
      </c>
    </row>
    <row r="1530" spans="1:9" x14ac:dyDescent="0.25">
      <c r="A1530">
        <v>1528</v>
      </c>
      <c r="B1530" t="s">
        <v>519</v>
      </c>
      <c r="C1530" t="str">
        <f>VLOOKUP(B1530,'Country List'!$I:$J,2,FALSE)</f>
        <v>Switzerland</v>
      </c>
      <c r="D1530" t="s">
        <v>2040</v>
      </c>
      <c r="E1530">
        <v>19</v>
      </c>
      <c r="F1530">
        <v>7</v>
      </c>
      <c r="G1530">
        <v>11</v>
      </c>
      <c r="H1530">
        <v>0</v>
      </c>
      <c r="I1530">
        <v>0</v>
      </c>
    </row>
    <row r="1531" spans="1:9" x14ac:dyDescent="0.25">
      <c r="A1531" t="s">
        <v>2041</v>
      </c>
      <c r="B1531" t="s">
        <v>366</v>
      </c>
      <c r="C1531" t="str">
        <f>VLOOKUP(B1531,'Country List'!$I:$J,2,FALSE)</f>
        <v>France</v>
      </c>
      <c r="D1531" t="s">
        <v>2042</v>
      </c>
      <c r="E1531">
        <v>23</v>
      </c>
      <c r="F1531">
        <v>7</v>
      </c>
      <c r="G1531">
        <v>12</v>
      </c>
      <c r="H1531">
        <v>2</v>
      </c>
      <c r="I1531">
        <v>0</v>
      </c>
    </row>
    <row r="1532" spans="1:9" x14ac:dyDescent="0.25">
      <c r="A1532" t="s">
        <v>2041</v>
      </c>
      <c r="B1532" t="s">
        <v>158</v>
      </c>
      <c r="C1532" t="str">
        <f>VLOOKUP(B1532,'Country List'!$I:$J,2,FALSE)</f>
        <v>United States</v>
      </c>
      <c r="D1532" t="s">
        <v>2043</v>
      </c>
      <c r="E1532">
        <v>18</v>
      </c>
      <c r="F1532">
        <v>7</v>
      </c>
      <c r="G1532">
        <v>12</v>
      </c>
      <c r="H1532">
        <v>0</v>
      </c>
      <c r="I1532">
        <v>0</v>
      </c>
    </row>
    <row r="1533" spans="1:9" x14ac:dyDescent="0.25">
      <c r="A1533" t="s">
        <v>2044</v>
      </c>
      <c r="B1533" t="s">
        <v>399</v>
      </c>
      <c r="C1533" t="str">
        <f>VLOOKUP(B1533,'Country List'!$I:$J,2,FALSE)</f>
        <v>India</v>
      </c>
      <c r="D1533" t="s">
        <v>2045</v>
      </c>
      <c r="E1533">
        <v>24</v>
      </c>
      <c r="F1533">
        <v>7</v>
      </c>
      <c r="G1533">
        <v>13</v>
      </c>
      <c r="H1533">
        <v>0</v>
      </c>
      <c r="I1533">
        <v>0</v>
      </c>
    </row>
    <row r="1534" spans="1:9" x14ac:dyDescent="0.25">
      <c r="A1534" t="s">
        <v>2044</v>
      </c>
      <c r="B1534" t="s">
        <v>614</v>
      </c>
      <c r="C1534" t="str">
        <f>VLOOKUP(B1534,'Country List'!$I:$J,2,FALSE)</f>
        <v>Thailand</v>
      </c>
      <c r="D1534" t="s">
        <v>2046</v>
      </c>
      <c r="E1534">
        <v>24</v>
      </c>
      <c r="F1534">
        <v>7</v>
      </c>
      <c r="G1534">
        <v>13</v>
      </c>
      <c r="H1534">
        <v>0</v>
      </c>
      <c r="I1534">
        <v>0</v>
      </c>
    </row>
    <row r="1535" spans="1:9" x14ac:dyDescent="0.25">
      <c r="A1535">
        <v>1533</v>
      </c>
      <c r="B1535" t="s">
        <v>366</v>
      </c>
      <c r="C1535" t="str">
        <f>VLOOKUP(B1535,'Country List'!$I:$J,2,FALSE)</f>
        <v>France</v>
      </c>
      <c r="D1535" t="s">
        <v>2047</v>
      </c>
      <c r="E1535">
        <v>25</v>
      </c>
      <c r="F1535">
        <v>7</v>
      </c>
      <c r="G1535">
        <v>15</v>
      </c>
      <c r="H1535">
        <v>0</v>
      </c>
      <c r="I1535">
        <v>0</v>
      </c>
    </row>
    <row r="1536" spans="1:9" x14ac:dyDescent="0.25">
      <c r="A1536" t="s">
        <v>2048</v>
      </c>
      <c r="B1536" t="s">
        <v>444</v>
      </c>
      <c r="C1536" t="str">
        <f>VLOOKUP(B1536,'Country List'!$I:$J,2,FALSE)</f>
        <v>Italy</v>
      </c>
      <c r="D1536" t="s">
        <v>2049</v>
      </c>
      <c r="E1536">
        <v>19</v>
      </c>
      <c r="F1536">
        <v>6</v>
      </c>
      <c r="G1536">
        <v>1</v>
      </c>
      <c r="H1536">
        <v>0</v>
      </c>
      <c r="I1536">
        <v>0</v>
      </c>
    </row>
    <row r="1537" spans="1:9" x14ac:dyDescent="0.25">
      <c r="A1537" t="s">
        <v>2048</v>
      </c>
      <c r="B1537" t="s">
        <v>404</v>
      </c>
      <c r="C1537" t="str">
        <f>VLOOKUP(B1537,'Country List'!$I:$J,2,FALSE)</f>
        <v>Mexico</v>
      </c>
      <c r="D1537" t="s">
        <v>2050</v>
      </c>
      <c r="E1537">
        <v>28</v>
      </c>
      <c r="F1537">
        <v>6</v>
      </c>
      <c r="G1537">
        <v>1</v>
      </c>
      <c r="H1537">
        <v>0</v>
      </c>
      <c r="I1537">
        <v>0</v>
      </c>
    </row>
    <row r="1538" spans="1:9" x14ac:dyDescent="0.25">
      <c r="A1538" t="s">
        <v>2048</v>
      </c>
      <c r="B1538" t="s">
        <v>397</v>
      </c>
      <c r="C1538" t="str">
        <f>VLOOKUP(B1538,'Country List'!$I:$J,2,FALSE)</f>
        <v>Belgium</v>
      </c>
      <c r="D1538" t="s">
        <v>2051</v>
      </c>
      <c r="E1538">
        <v>25</v>
      </c>
      <c r="F1538">
        <v>6</v>
      </c>
      <c r="G1538">
        <v>1</v>
      </c>
      <c r="H1538">
        <v>0</v>
      </c>
      <c r="I1538">
        <v>0</v>
      </c>
    </row>
    <row r="1539" spans="1:9" x14ac:dyDescent="0.25">
      <c r="A1539" t="s">
        <v>2048</v>
      </c>
      <c r="B1539" t="s">
        <v>380</v>
      </c>
      <c r="C1539" t="str">
        <f>VLOOKUP(B1539,'Country List'!$I:$J,2,FALSE)</f>
        <v>Germany</v>
      </c>
      <c r="D1539" t="s">
        <v>2052</v>
      </c>
      <c r="E1539">
        <v>33</v>
      </c>
      <c r="F1539">
        <v>6</v>
      </c>
      <c r="G1539">
        <v>1</v>
      </c>
      <c r="H1539">
        <v>0</v>
      </c>
      <c r="I1539">
        <v>0</v>
      </c>
    </row>
    <row r="1540" spans="1:9" x14ac:dyDescent="0.25">
      <c r="A1540" t="s">
        <v>2048</v>
      </c>
      <c r="B1540" t="s">
        <v>444</v>
      </c>
      <c r="C1540" t="str">
        <f>VLOOKUP(B1540,'Country List'!$I:$J,2,FALSE)</f>
        <v>Italy</v>
      </c>
      <c r="D1540" t="s">
        <v>2053</v>
      </c>
      <c r="E1540">
        <v>18</v>
      </c>
      <c r="F1540">
        <v>6</v>
      </c>
      <c r="G1540">
        <v>1</v>
      </c>
      <c r="H1540">
        <v>0</v>
      </c>
      <c r="I1540">
        <v>0</v>
      </c>
    </row>
    <row r="1541" spans="1:9" x14ac:dyDescent="0.25">
      <c r="A1541" t="s">
        <v>2048</v>
      </c>
      <c r="B1541" t="s">
        <v>382</v>
      </c>
      <c r="C1541" t="str">
        <f>VLOOKUP(B1541,'Country List'!$I:$J,2,FALSE)</f>
        <v>Spain</v>
      </c>
      <c r="D1541" t="s">
        <v>2054</v>
      </c>
      <c r="E1541">
        <v>18</v>
      </c>
      <c r="F1541">
        <v>6</v>
      </c>
      <c r="G1541">
        <v>1</v>
      </c>
      <c r="H1541">
        <v>0</v>
      </c>
      <c r="I1541">
        <v>0</v>
      </c>
    </row>
    <row r="1542" spans="1:9" x14ac:dyDescent="0.25">
      <c r="A1542" t="s">
        <v>2048</v>
      </c>
      <c r="B1542" t="s">
        <v>158</v>
      </c>
      <c r="C1542" t="str">
        <f>VLOOKUP(B1542,'Country List'!$I:$J,2,FALSE)</f>
        <v>United States</v>
      </c>
      <c r="D1542" t="s">
        <v>2055</v>
      </c>
      <c r="E1542">
        <v>25</v>
      </c>
      <c r="F1542">
        <v>6</v>
      </c>
      <c r="G1542">
        <v>1</v>
      </c>
      <c r="H1542">
        <v>0</v>
      </c>
      <c r="I1542">
        <v>0</v>
      </c>
    </row>
    <row r="1543" spans="1:9" x14ac:dyDescent="0.25">
      <c r="A1543" t="s">
        <v>2048</v>
      </c>
      <c r="B1543" t="s">
        <v>380</v>
      </c>
      <c r="C1543" t="str">
        <f>VLOOKUP(B1543,'Country List'!$I:$J,2,FALSE)</f>
        <v>Germany</v>
      </c>
      <c r="D1543" t="s">
        <v>2056</v>
      </c>
      <c r="E1543">
        <v>32</v>
      </c>
      <c r="F1543">
        <v>6</v>
      </c>
      <c r="G1543">
        <v>1</v>
      </c>
      <c r="H1543">
        <v>0</v>
      </c>
      <c r="I1543">
        <v>0</v>
      </c>
    </row>
    <row r="1544" spans="1:9" x14ac:dyDescent="0.25">
      <c r="A1544" t="s">
        <v>2048</v>
      </c>
      <c r="B1544" t="s">
        <v>382</v>
      </c>
      <c r="C1544" t="str">
        <f>VLOOKUP(B1544,'Country List'!$I:$J,2,FALSE)</f>
        <v>Spain</v>
      </c>
      <c r="D1544" t="s">
        <v>2057</v>
      </c>
      <c r="E1544">
        <v>16</v>
      </c>
      <c r="F1544">
        <v>6</v>
      </c>
      <c r="G1544">
        <v>1</v>
      </c>
      <c r="H1544">
        <v>0</v>
      </c>
      <c r="I1544">
        <v>0</v>
      </c>
    </row>
    <row r="1545" spans="1:9" x14ac:dyDescent="0.25">
      <c r="A1545" t="s">
        <v>2048</v>
      </c>
      <c r="B1545" t="s">
        <v>886</v>
      </c>
      <c r="C1545" t="str">
        <f>VLOOKUP(B1545,'Country List'!$I:$J,2,FALSE)</f>
        <v>Bulgaria</v>
      </c>
      <c r="D1545" t="s">
        <v>2058</v>
      </c>
      <c r="E1545">
        <v>17</v>
      </c>
      <c r="F1545">
        <v>6</v>
      </c>
      <c r="G1545">
        <v>1</v>
      </c>
      <c r="H1545">
        <v>0</v>
      </c>
      <c r="I1545">
        <v>0</v>
      </c>
    </row>
    <row r="1546" spans="1:9" x14ac:dyDescent="0.25">
      <c r="A1546" t="s">
        <v>2048</v>
      </c>
      <c r="B1546" t="s">
        <v>376</v>
      </c>
      <c r="C1546" t="str">
        <f>VLOOKUP(B1546,'Country List'!$I:$J,2,FALSE)</f>
        <v>Croatia</v>
      </c>
      <c r="D1546" t="s">
        <v>2059</v>
      </c>
      <c r="E1546">
        <v>30</v>
      </c>
      <c r="F1546">
        <v>6</v>
      </c>
      <c r="G1546">
        <v>1</v>
      </c>
      <c r="H1546">
        <v>0</v>
      </c>
      <c r="I1546">
        <v>0</v>
      </c>
    </row>
    <row r="1547" spans="1:9" x14ac:dyDescent="0.25">
      <c r="A1547" t="s">
        <v>2048</v>
      </c>
      <c r="B1547" t="s">
        <v>470</v>
      </c>
      <c r="C1547" t="str">
        <f>VLOOKUP(B1547,'Country List'!$I:$J,2,FALSE)</f>
        <v>Czech Republic</v>
      </c>
      <c r="D1547" t="s">
        <v>2060</v>
      </c>
      <c r="E1547">
        <v>28</v>
      </c>
      <c r="F1547">
        <v>6</v>
      </c>
      <c r="G1547">
        <v>1</v>
      </c>
      <c r="H1547">
        <v>0</v>
      </c>
      <c r="I1547">
        <v>0</v>
      </c>
    </row>
    <row r="1548" spans="1:9" x14ac:dyDescent="0.25">
      <c r="A1548" t="s">
        <v>2048</v>
      </c>
      <c r="B1548" t="s">
        <v>371</v>
      </c>
      <c r="C1548" t="str">
        <f>VLOOKUP(B1548,'Country List'!$I:$J,2,FALSE)</f>
        <v>Great Britain</v>
      </c>
      <c r="D1548" t="s">
        <v>2061</v>
      </c>
      <c r="E1548">
        <v>25</v>
      </c>
      <c r="F1548">
        <v>6</v>
      </c>
      <c r="G1548">
        <v>1</v>
      </c>
      <c r="H1548">
        <v>0</v>
      </c>
      <c r="I1548">
        <v>0</v>
      </c>
    </row>
    <row r="1549" spans="1:9" x14ac:dyDescent="0.25">
      <c r="A1549" t="s">
        <v>2048</v>
      </c>
      <c r="B1549" t="s">
        <v>382</v>
      </c>
      <c r="C1549" t="str">
        <f>VLOOKUP(B1549,'Country List'!$I:$J,2,FALSE)</f>
        <v>Spain</v>
      </c>
      <c r="D1549" t="s">
        <v>2062</v>
      </c>
      <c r="E1549">
        <v>17</v>
      </c>
      <c r="F1549">
        <v>6</v>
      </c>
      <c r="G1549">
        <v>1</v>
      </c>
      <c r="H1549">
        <v>0</v>
      </c>
      <c r="I1549">
        <v>0</v>
      </c>
    </row>
    <row r="1550" spans="1:9" x14ac:dyDescent="0.25">
      <c r="A1550" t="s">
        <v>2048</v>
      </c>
      <c r="B1550" t="s">
        <v>886</v>
      </c>
      <c r="C1550" t="str">
        <f>VLOOKUP(B1550,'Country List'!$I:$J,2,FALSE)</f>
        <v>Bulgaria</v>
      </c>
      <c r="D1550" t="s">
        <v>2063</v>
      </c>
      <c r="E1550">
        <v>17</v>
      </c>
      <c r="F1550">
        <v>6</v>
      </c>
      <c r="G1550">
        <v>1</v>
      </c>
      <c r="H1550">
        <v>0</v>
      </c>
      <c r="I1550">
        <v>0</v>
      </c>
    </row>
    <row r="1551" spans="1:9" x14ac:dyDescent="0.25">
      <c r="A1551" t="s">
        <v>2048</v>
      </c>
      <c r="B1551" t="s">
        <v>981</v>
      </c>
      <c r="C1551" t="str">
        <f>VLOOKUP(B1551,'Country List'!$I:$J,2,FALSE)</f>
        <v>Hong Kong</v>
      </c>
      <c r="D1551" t="s">
        <v>2064</v>
      </c>
      <c r="E1551">
        <v>24</v>
      </c>
      <c r="F1551">
        <v>6</v>
      </c>
      <c r="G1551">
        <v>1</v>
      </c>
      <c r="H1551">
        <v>0</v>
      </c>
      <c r="I1551">
        <v>0</v>
      </c>
    </row>
    <row r="1552" spans="1:9" x14ac:dyDescent="0.25">
      <c r="A1552" t="s">
        <v>2065</v>
      </c>
      <c r="B1552" t="s">
        <v>378</v>
      </c>
      <c r="C1552" t="str">
        <f>VLOOKUP(B1552,'Country List'!$I:$J,2,FALSE)</f>
        <v>South Africa</v>
      </c>
      <c r="D1552" t="s">
        <v>2066</v>
      </c>
      <c r="E1552">
        <v>18</v>
      </c>
      <c r="F1552">
        <v>6</v>
      </c>
      <c r="G1552">
        <v>2</v>
      </c>
      <c r="H1552">
        <v>0</v>
      </c>
      <c r="I1552">
        <v>0</v>
      </c>
    </row>
    <row r="1553" spans="1:9" x14ac:dyDescent="0.25">
      <c r="A1553" t="s">
        <v>2065</v>
      </c>
      <c r="B1553" t="s">
        <v>444</v>
      </c>
      <c r="C1553" t="str">
        <f>VLOOKUP(B1553,'Country List'!$I:$J,2,FALSE)</f>
        <v>Italy</v>
      </c>
      <c r="D1553" t="s">
        <v>2067</v>
      </c>
      <c r="E1553">
        <v>17</v>
      </c>
      <c r="F1553">
        <v>6</v>
      </c>
      <c r="G1553">
        <v>2</v>
      </c>
      <c r="H1553">
        <v>0</v>
      </c>
      <c r="I1553">
        <v>0</v>
      </c>
    </row>
    <row r="1554" spans="1:9" x14ac:dyDescent="0.25">
      <c r="A1554" t="s">
        <v>2065</v>
      </c>
      <c r="B1554" t="s">
        <v>397</v>
      </c>
      <c r="C1554" t="str">
        <f>VLOOKUP(B1554,'Country List'!$I:$J,2,FALSE)</f>
        <v>Belgium</v>
      </c>
      <c r="D1554" t="s">
        <v>2068</v>
      </c>
      <c r="E1554">
        <v>21</v>
      </c>
      <c r="F1554">
        <v>6</v>
      </c>
      <c r="G1554">
        <v>2</v>
      </c>
      <c r="H1554">
        <v>0</v>
      </c>
      <c r="I1554">
        <v>0</v>
      </c>
    </row>
    <row r="1555" spans="1:9" x14ac:dyDescent="0.25">
      <c r="A1555" t="s">
        <v>2065</v>
      </c>
      <c r="B1555" t="s">
        <v>383</v>
      </c>
      <c r="C1555" t="str">
        <f>VLOOKUP(B1555,'Country List'!$I:$J,2,FALSE)</f>
        <v>Netherlands</v>
      </c>
      <c r="D1555" t="s">
        <v>2069</v>
      </c>
      <c r="E1555">
        <v>19</v>
      </c>
      <c r="F1555">
        <v>6</v>
      </c>
      <c r="G1555">
        <v>2</v>
      </c>
      <c r="H1555">
        <v>0</v>
      </c>
      <c r="I1555">
        <v>0</v>
      </c>
    </row>
    <row r="1556" spans="1:9" x14ac:dyDescent="0.25">
      <c r="A1556" t="s">
        <v>2065</v>
      </c>
      <c r="B1556" t="s">
        <v>444</v>
      </c>
      <c r="C1556" t="str">
        <f>VLOOKUP(B1556,'Country List'!$I:$J,2,FALSE)</f>
        <v>Italy</v>
      </c>
      <c r="D1556" t="s">
        <v>2070</v>
      </c>
      <c r="E1556">
        <v>17</v>
      </c>
      <c r="F1556">
        <v>6</v>
      </c>
      <c r="G1556">
        <v>2</v>
      </c>
      <c r="H1556">
        <v>0</v>
      </c>
      <c r="I1556">
        <v>0</v>
      </c>
    </row>
    <row r="1557" spans="1:9" x14ac:dyDescent="0.25">
      <c r="A1557" t="s">
        <v>2065</v>
      </c>
      <c r="B1557" t="s">
        <v>437</v>
      </c>
      <c r="C1557" t="str">
        <f>VLOOKUP(B1557,'Country List'!$I:$J,2,FALSE)</f>
        <v>Kazakhstan</v>
      </c>
      <c r="D1557" t="s">
        <v>2071</v>
      </c>
      <c r="E1557">
        <v>17</v>
      </c>
      <c r="F1557">
        <v>6</v>
      </c>
      <c r="G1557">
        <v>2</v>
      </c>
      <c r="H1557">
        <v>0</v>
      </c>
      <c r="I1557">
        <v>0</v>
      </c>
    </row>
    <row r="1558" spans="1:9" x14ac:dyDescent="0.25">
      <c r="A1558" t="s">
        <v>2065</v>
      </c>
      <c r="B1558" t="s">
        <v>585</v>
      </c>
      <c r="C1558" t="str">
        <f>VLOOKUP(B1558,'Country List'!$I:$J,2,FALSE)</f>
        <v>Norway</v>
      </c>
      <c r="D1558" t="s">
        <v>2072</v>
      </c>
      <c r="E1558">
        <v>19</v>
      </c>
      <c r="F1558">
        <v>6</v>
      </c>
      <c r="G1558">
        <v>2</v>
      </c>
      <c r="H1558">
        <v>6</v>
      </c>
      <c r="I1558">
        <v>0</v>
      </c>
    </row>
    <row r="1559" spans="1:9" x14ac:dyDescent="0.25">
      <c r="A1559" t="s">
        <v>2065</v>
      </c>
      <c r="B1559" t="s">
        <v>380</v>
      </c>
      <c r="C1559" t="str">
        <f>VLOOKUP(B1559,'Country List'!$I:$J,2,FALSE)</f>
        <v>Germany</v>
      </c>
      <c r="D1559" t="s">
        <v>2073</v>
      </c>
      <c r="E1559">
        <v>24</v>
      </c>
      <c r="F1559">
        <v>6</v>
      </c>
      <c r="G1559">
        <v>2</v>
      </c>
      <c r="H1559">
        <v>0</v>
      </c>
      <c r="I1559">
        <v>0</v>
      </c>
    </row>
    <row r="1560" spans="1:9" x14ac:dyDescent="0.25">
      <c r="A1560" t="s">
        <v>2065</v>
      </c>
      <c r="B1560" t="s">
        <v>470</v>
      </c>
      <c r="C1560" t="str">
        <f>VLOOKUP(B1560,'Country List'!$I:$J,2,FALSE)</f>
        <v>Czech Republic</v>
      </c>
      <c r="D1560" t="s">
        <v>2074</v>
      </c>
      <c r="E1560">
        <v>25</v>
      </c>
      <c r="F1560">
        <v>6</v>
      </c>
      <c r="G1560">
        <v>2</v>
      </c>
      <c r="H1560">
        <v>0</v>
      </c>
      <c r="I1560">
        <v>0</v>
      </c>
    </row>
    <row r="1561" spans="1:9" x14ac:dyDescent="0.25">
      <c r="A1561" t="s">
        <v>2065</v>
      </c>
      <c r="B1561" t="s">
        <v>444</v>
      </c>
      <c r="C1561" t="str">
        <f>VLOOKUP(B1561,'Country List'!$I:$J,2,FALSE)</f>
        <v>Italy</v>
      </c>
      <c r="D1561" t="s">
        <v>2075</v>
      </c>
      <c r="E1561">
        <v>19</v>
      </c>
      <c r="F1561">
        <v>6</v>
      </c>
      <c r="G1561">
        <v>2</v>
      </c>
      <c r="H1561">
        <v>0</v>
      </c>
      <c r="I1561">
        <v>0</v>
      </c>
    </row>
    <row r="1562" spans="1:9" x14ac:dyDescent="0.25">
      <c r="A1562" t="s">
        <v>2076</v>
      </c>
      <c r="B1562" t="s">
        <v>378</v>
      </c>
      <c r="C1562" t="str">
        <f>VLOOKUP(B1562,'Country List'!$I:$J,2,FALSE)</f>
        <v>South Africa</v>
      </c>
      <c r="D1562" t="s">
        <v>2077</v>
      </c>
      <c r="E1562">
        <v>20</v>
      </c>
      <c r="F1562">
        <v>6</v>
      </c>
      <c r="G1562">
        <v>2</v>
      </c>
      <c r="H1562">
        <v>0</v>
      </c>
      <c r="I1562">
        <v>0</v>
      </c>
    </row>
    <row r="1563" spans="1:9" x14ac:dyDescent="0.25">
      <c r="A1563" t="s">
        <v>2076</v>
      </c>
      <c r="B1563" t="s">
        <v>425</v>
      </c>
      <c r="C1563" t="str">
        <f>VLOOKUP(B1563,'Country List'!$I:$J,2,FALSE)</f>
        <v>Japan</v>
      </c>
      <c r="D1563" t="s">
        <v>2078</v>
      </c>
      <c r="E1563">
        <v>18</v>
      </c>
      <c r="F1563">
        <v>6</v>
      </c>
      <c r="G1563">
        <v>2</v>
      </c>
      <c r="H1563">
        <v>0</v>
      </c>
      <c r="I1563">
        <v>0</v>
      </c>
    </row>
    <row r="1564" spans="1:9" x14ac:dyDescent="0.25">
      <c r="A1564">
        <v>1562</v>
      </c>
      <c r="B1564" t="s">
        <v>477</v>
      </c>
      <c r="C1564" t="str">
        <f>VLOOKUP(B1564,'Country List'!$I:$J,2,FALSE)</f>
        <v>Chinese Taipei[6]</v>
      </c>
      <c r="D1564" t="s">
        <v>2079</v>
      </c>
      <c r="E1564">
        <v>22</v>
      </c>
      <c r="F1564">
        <v>6</v>
      </c>
      <c r="G1564">
        <v>2</v>
      </c>
      <c r="H1564">
        <v>0</v>
      </c>
      <c r="I1564">
        <v>0</v>
      </c>
    </row>
    <row r="1565" spans="1:9" x14ac:dyDescent="0.25">
      <c r="A1565" t="s">
        <v>2080</v>
      </c>
      <c r="B1565" t="s">
        <v>444</v>
      </c>
      <c r="C1565" t="str">
        <f>VLOOKUP(B1565,'Country List'!$I:$J,2,FALSE)</f>
        <v>Italy</v>
      </c>
      <c r="D1565" t="s">
        <v>2081</v>
      </c>
      <c r="E1565">
        <v>17</v>
      </c>
      <c r="F1565">
        <v>6</v>
      </c>
      <c r="G1565">
        <v>3</v>
      </c>
      <c r="H1565">
        <v>0</v>
      </c>
      <c r="I1565">
        <v>0</v>
      </c>
    </row>
    <row r="1566" spans="1:9" x14ac:dyDescent="0.25">
      <c r="A1566" t="s">
        <v>2080</v>
      </c>
      <c r="B1566" t="s">
        <v>383</v>
      </c>
      <c r="C1566" t="str">
        <f>VLOOKUP(B1566,'Country List'!$I:$J,2,FALSE)</f>
        <v>Netherlands</v>
      </c>
      <c r="D1566" t="s">
        <v>2082</v>
      </c>
      <c r="E1566">
        <v>20</v>
      </c>
      <c r="F1566">
        <v>6</v>
      </c>
      <c r="G1566">
        <v>3</v>
      </c>
      <c r="H1566">
        <v>0</v>
      </c>
      <c r="I1566">
        <v>0</v>
      </c>
    </row>
    <row r="1567" spans="1:9" x14ac:dyDescent="0.25">
      <c r="A1567" t="s">
        <v>2080</v>
      </c>
      <c r="B1567" t="s">
        <v>158</v>
      </c>
      <c r="C1567" t="str">
        <f>VLOOKUP(B1567,'Country List'!$I:$J,2,FALSE)</f>
        <v>United States</v>
      </c>
      <c r="D1567" t="s">
        <v>2083</v>
      </c>
      <c r="E1567">
        <v>20</v>
      </c>
      <c r="F1567">
        <v>6</v>
      </c>
      <c r="G1567">
        <v>3</v>
      </c>
      <c r="H1567">
        <v>0</v>
      </c>
      <c r="I1567">
        <v>0</v>
      </c>
    </row>
    <row r="1568" spans="1:9" x14ac:dyDescent="0.25">
      <c r="A1568" t="s">
        <v>2080</v>
      </c>
      <c r="B1568" t="s">
        <v>366</v>
      </c>
      <c r="C1568" t="str">
        <f>VLOOKUP(B1568,'Country List'!$I:$J,2,FALSE)</f>
        <v>France</v>
      </c>
      <c r="D1568" t="s">
        <v>2084</v>
      </c>
      <c r="E1568">
        <v>19</v>
      </c>
      <c r="F1568">
        <v>6</v>
      </c>
      <c r="G1568">
        <v>3</v>
      </c>
      <c r="H1568">
        <v>0</v>
      </c>
      <c r="I1568">
        <v>0</v>
      </c>
    </row>
    <row r="1569" spans="1:9" x14ac:dyDescent="0.25">
      <c r="A1569" t="s">
        <v>2080</v>
      </c>
      <c r="B1569" t="s">
        <v>694</v>
      </c>
      <c r="C1569" t="str">
        <f>VLOOKUP(B1569,'Country List'!$I:$J,2,FALSE)</f>
        <v>Lithuania</v>
      </c>
      <c r="D1569" t="s">
        <v>2085</v>
      </c>
      <c r="E1569">
        <v>22</v>
      </c>
      <c r="F1569">
        <v>6</v>
      </c>
      <c r="G1569">
        <v>3</v>
      </c>
      <c r="H1569">
        <v>0</v>
      </c>
      <c r="I1569">
        <v>0</v>
      </c>
    </row>
    <row r="1570" spans="1:9" x14ac:dyDescent="0.25">
      <c r="A1570" t="s">
        <v>2080</v>
      </c>
      <c r="B1570" t="s">
        <v>694</v>
      </c>
      <c r="C1570" t="str">
        <f>VLOOKUP(B1570,'Country List'!$I:$J,2,FALSE)</f>
        <v>Lithuania</v>
      </c>
      <c r="D1570" t="s">
        <v>2086</v>
      </c>
      <c r="E1570">
        <v>22</v>
      </c>
      <c r="F1570">
        <v>6</v>
      </c>
      <c r="G1570">
        <v>3</v>
      </c>
      <c r="H1570">
        <v>0</v>
      </c>
      <c r="I1570">
        <v>0</v>
      </c>
    </row>
    <row r="1571" spans="1:9" x14ac:dyDescent="0.25">
      <c r="A1571" t="s">
        <v>2087</v>
      </c>
      <c r="B1571" t="s">
        <v>1069</v>
      </c>
      <c r="C1571" t="str">
        <f>VLOOKUP(B1571,'Country List'!$I:$J,2,FALSE)</f>
        <v>Egypt</v>
      </c>
      <c r="D1571" t="s">
        <v>2088</v>
      </c>
      <c r="E1571">
        <v>22</v>
      </c>
      <c r="F1571">
        <v>6</v>
      </c>
      <c r="G1571">
        <v>3</v>
      </c>
      <c r="H1571">
        <v>0</v>
      </c>
      <c r="I1571">
        <v>0</v>
      </c>
    </row>
    <row r="1572" spans="1:9" x14ac:dyDescent="0.25">
      <c r="A1572" t="s">
        <v>2087</v>
      </c>
      <c r="B1572" t="s">
        <v>369</v>
      </c>
      <c r="C1572" t="str">
        <f>VLOOKUP(B1572,'Country List'!$I:$J,2,FALSE)</f>
        <v>Poland</v>
      </c>
      <c r="D1572" t="s">
        <v>2089</v>
      </c>
      <c r="E1572">
        <v>23</v>
      </c>
      <c r="F1572">
        <v>6</v>
      </c>
      <c r="G1572">
        <v>3</v>
      </c>
      <c r="H1572">
        <v>0</v>
      </c>
      <c r="I1572">
        <v>0</v>
      </c>
    </row>
    <row r="1573" spans="1:9" x14ac:dyDescent="0.25">
      <c r="A1573" t="s">
        <v>2087</v>
      </c>
      <c r="B1573" t="s">
        <v>444</v>
      </c>
      <c r="C1573" t="str">
        <f>VLOOKUP(B1573,'Country List'!$I:$J,2,FALSE)</f>
        <v>Italy</v>
      </c>
      <c r="D1573" t="s">
        <v>2090</v>
      </c>
      <c r="E1573">
        <v>19</v>
      </c>
      <c r="F1573">
        <v>6</v>
      </c>
      <c r="G1573">
        <v>3</v>
      </c>
      <c r="H1573">
        <v>0</v>
      </c>
      <c r="I1573">
        <v>0</v>
      </c>
    </row>
    <row r="1574" spans="1:9" x14ac:dyDescent="0.25">
      <c r="A1574" t="s">
        <v>2087</v>
      </c>
      <c r="B1574" t="s">
        <v>370</v>
      </c>
      <c r="C1574" t="str">
        <f>VLOOKUP(B1574,'Country List'!$I:$J,2,FALSE)</f>
        <v>Brazil</v>
      </c>
      <c r="D1574" t="s">
        <v>2091</v>
      </c>
      <c r="E1574">
        <v>27</v>
      </c>
      <c r="F1574">
        <v>6</v>
      </c>
      <c r="G1574">
        <v>3</v>
      </c>
      <c r="H1574">
        <v>0</v>
      </c>
      <c r="I1574">
        <v>0</v>
      </c>
    </row>
    <row r="1575" spans="1:9" x14ac:dyDescent="0.25">
      <c r="A1575" t="s">
        <v>2087</v>
      </c>
      <c r="B1575" t="s">
        <v>1930</v>
      </c>
      <c r="C1575" t="str">
        <f>VLOOKUP(B1575,'Country List'!$I:$J,2,FALSE)</f>
        <v>Luxembourg</v>
      </c>
      <c r="D1575" t="s">
        <v>2092</v>
      </c>
      <c r="E1575">
        <v>22</v>
      </c>
      <c r="F1575">
        <v>6</v>
      </c>
      <c r="G1575">
        <v>3</v>
      </c>
      <c r="H1575">
        <v>0</v>
      </c>
      <c r="I1575">
        <v>0</v>
      </c>
    </row>
    <row r="1576" spans="1:9" x14ac:dyDescent="0.25">
      <c r="A1576" t="s">
        <v>2087</v>
      </c>
      <c r="B1576" t="s">
        <v>444</v>
      </c>
      <c r="C1576" t="str">
        <f>VLOOKUP(B1576,'Country List'!$I:$J,2,FALSE)</f>
        <v>Italy</v>
      </c>
      <c r="D1576" t="s">
        <v>2093</v>
      </c>
      <c r="E1576">
        <v>21</v>
      </c>
      <c r="F1576">
        <v>6</v>
      </c>
      <c r="G1576">
        <v>3</v>
      </c>
      <c r="H1576">
        <v>0</v>
      </c>
      <c r="I1576">
        <v>0</v>
      </c>
    </row>
    <row r="1577" spans="1:9" x14ac:dyDescent="0.25">
      <c r="A1577" t="s">
        <v>2087</v>
      </c>
      <c r="B1577" t="s">
        <v>444</v>
      </c>
      <c r="C1577" t="str">
        <f>VLOOKUP(B1577,'Country List'!$I:$J,2,FALSE)</f>
        <v>Italy</v>
      </c>
      <c r="D1577" t="s">
        <v>2094</v>
      </c>
      <c r="E1577">
        <v>23</v>
      </c>
      <c r="F1577">
        <v>6</v>
      </c>
      <c r="G1577">
        <v>3</v>
      </c>
      <c r="H1577">
        <v>0</v>
      </c>
      <c r="I1577">
        <v>0</v>
      </c>
    </row>
    <row r="1578" spans="1:9" x14ac:dyDescent="0.25">
      <c r="A1578" t="s">
        <v>2087</v>
      </c>
      <c r="B1578" t="s">
        <v>723</v>
      </c>
      <c r="C1578" t="str">
        <f>VLOOKUP(B1578,'Country List'!$I:$J,2,FALSE)</f>
        <v>Uzbekistan</v>
      </c>
      <c r="D1578" t="s">
        <v>2095</v>
      </c>
      <c r="E1578">
        <v>17</v>
      </c>
      <c r="F1578">
        <v>6</v>
      </c>
      <c r="G1578">
        <v>3</v>
      </c>
      <c r="H1578">
        <v>0</v>
      </c>
      <c r="I1578">
        <v>0</v>
      </c>
    </row>
    <row r="1579" spans="1:9" x14ac:dyDescent="0.25">
      <c r="A1579" t="s">
        <v>2096</v>
      </c>
      <c r="B1579" t="s">
        <v>2097</v>
      </c>
      <c r="C1579" t="str">
        <f>VLOOKUP(B1579,'Country List'!$I:$J,2,FALSE)</f>
        <v>Nigeria</v>
      </c>
      <c r="D1579" t="s">
        <v>2098</v>
      </c>
      <c r="E1579">
        <v>21</v>
      </c>
      <c r="F1579">
        <v>6</v>
      </c>
      <c r="G1579">
        <v>3</v>
      </c>
      <c r="H1579">
        <v>0</v>
      </c>
      <c r="I1579">
        <v>0</v>
      </c>
    </row>
    <row r="1580" spans="1:9" x14ac:dyDescent="0.25">
      <c r="A1580" t="s">
        <v>2096</v>
      </c>
      <c r="B1580" t="s">
        <v>382</v>
      </c>
      <c r="C1580" t="str">
        <f>VLOOKUP(B1580,'Country List'!$I:$J,2,FALSE)</f>
        <v>Spain</v>
      </c>
      <c r="D1580" t="s">
        <v>2099</v>
      </c>
      <c r="E1580">
        <v>20</v>
      </c>
      <c r="F1580">
        <v>6</v>
      </c>
      <c r="G1580">
        <v>3</v>
      </c>
      <c r="H1580">
        <v>0</v>
      </c>
      <c r="I1580">
        <v>0</v>
      </c>
    </row>
    <row r="1581" spans="1:9" x14ac:dyDescent="0.25">
      <c r="A1581" t="s">
        <v>2096</v>
      </c>
      <c r="B1581" t="s">
        <v>981</v>
      </c>
      <c r="C1581" t="str">
        <f>VLOOKUP(B1581,'Country List'!$I:$J,2,FALSE)</f>
        <v>Hong Kong</v>
      </c>
      <c r="D1581" t="s">
        <v>2100</v>
      </c>
      <c r="E1581">
        <v>20</v>
      </c>
      <c r="F1581">
        <v>6</v>
      </c>
      <c r="G1581">
        <v>3</v>
      </c>
      <c r="H1581">
        <v>0</v>
      </c>
      <c r="I1581">
        <v>0</v>
      </c>
    </row>
    <row r="1582" spans="1:9" x14ac:dyDescent="0.25">
      <c r="A1582" t="s">
        <v>2096</v>
      </c>
      <c r="B1582" t="s">
        <v>981</v>
      </c>
      <c r="C1582" t="str">
        <f>VLOOKUP(B1582,'Country List'!$I:$J,2,FALSE)</f>
        <v>Hong Kong</v>
      </c>
      <c r="D1582" t="s">
        <v>2101</v>
      </c>
      <c r="E1582">
        <v>20</v>
      </c>
      <c r="F1582">
        <v>6</v>
      </c>
      <c r="G1582">
        <v>3</v>
      </c>
      <c r="H1582">
        <v>0</v>
      </c>
      <c r="I1582">
        <v>0</v>
      </c>
    </row>
    <row r="1583" spans="1:9" x14ac:dyDescent="0.25">
      <c r="A1583">
        <v>1581</v>
      </c>
      <c r="B1583" t="s">
        <v>377</v>
      </c>
      <c r="C1583" t="str">
        <f>VLOOKUP(B1583,'Country List'!$I:$J,2,FALSE)</f>
        <v>New Zealand</v>
      </c>
      <c r="D1583" t="s">
        <v>2102</v>
      </c>
      <c r="E1583">
        <v>23</v>
      </c>
      <c r="F1583">
        <v>6</v>
      </c>
      <c r="G1583">
        <v>3</v>
      </c>
      <c r="H1583">
        <v>0</v>
      </c>
      <c r="I1583">
        <v>0</v>
      </c>
    </row>
    <row r="1584" spans="1:9" x14ac:dyDescent="0.25">
      <c r="A1584" t="s">
        <v>2103</v>
      </c>
      <c r="B1584" t="s">
        <v>382</v>
      </c>
      <c r="C1584" t="str">
        <f>VLOOKUP(B1584,'Country List'!$I:$J,2,FALSE)</f>
        <v>Spain</v>
      </c>
      <c r="D1584" t="s">
        <v>2104</v>
      </c>
      <c r="E1584">
        <v>18</v>
      </c>
      <c r="F1584">
        <v>6</v>
      </c>
      <c r="G1584">
        <v>4</v>
      </c>
      <c r="H1584">
        <v>0</v>
      </c>
      <c r="I1584">
        <v>0</v>
      </c>
    </row>
    <row r="1585" spans="1:9" x14ac:dyDescent="0.25">
      <c r="A1585" t="s">
        <v>2103</v>
      </c>
      <c r="B1585" t="s">
        <v>371</v>
      </c>
      <c r="C1585" t="str">
        <f>VLOOKUP(B1585,'Country List'!$I:$J,2,FALSE)</f>
        <v>Great Britain</v>
      </c>
      <c r="D1585" t="s">
        <v>2105</v>
      </c>
      <c r="E1585">
        <v>19</v>
      </c>
      <c r="F1585">
        <v>6</v>
      </c>
      <c r="G1585">
        <v>4</v>
      </c>
      <c r="H1585">
        <v>0</v>
      </c>
      <c r="I1585">
        <v>0</v>
      </c>
    </row>
    <row r="1586" spans="1:9" x14ac:dyDescent="0.25">
      <c r="A1586" t="s">
        <v>2103</v>
      </c>
      <c r="B1586" t="s">
        <v>452</v>
      </c>
      <c r="C1586" t="str">
        <f>VLOOKUP(B1586,'Country List'!$I:$J,2,FALSE)</f>
        <v>Russia</v>
      </c>
      <c r="D1586" t="s">
        <v>2106</v>
      </c>
      <c r="E1586">
        <v>25</v>
      </c>
      <c r="F1586">
        <v>6</v>
      </c>
      <c r="G1586">
        <v>4</v>
      </c>
      <c r="H1586">
        <v>0</v>
      </c>
      <c r="I1586">
        <v>0</v>
      </c>
    </row>
    <row r="1587" spans="1:9" x14ac:dyDescent="0.25">
      <c r="A1587" t="s">
        <v>2103</v>
      </c>
      <c r="B1587" t="s">
        <v>370</v>
      </c>
      <c r="C1587" t="str">
        <f>VLOOKUP(B1587,'Country List'!$I:$J,2,FALSE)</f>
        <v>Brazil</v>
      </c>
      <c r="D1587" t="s">
        <v>2107</v>
      </c>
      <c r="E1587">
        <v>26</v>
      </c>
      <c r="F1587">
        <v>6</v>
      </c>
      <c r="G1587">
        <v>4</v>
      </c>
      <c r="H1587">
        <v>0</v>
      </c>
      <c r="I1587">
        <v>0</v>
      </c>
    </row>
    <row r="1588" spans="1:9" x14ac:dyDescent="0.25">
      <c r="A1588" t="s">
        <v>2108</v>
      </c>
      <c r="B1588" t="s">
        <v>432</v>
      </c>
      <c r="C1588" t="str">
        <f>VLOOKUP(B1588,'Country List'!$I:$J,2,FALSE)</f>
        <v>Israel</v>
      </c>
      <c r="D1588" t="s">
        <v>2109</v>
      </c>
      <c r="E1588">
        <v>24</v>
      </c>
      <c r="F1588">
        <v>6</v>
      </c>
      <c r="G1588">
        <v>4</v>
      </c>
      <c r="H1588">
        <v>0</v>
      </c>
      <c r="I1588">
        <v>0</v>
      </c>
    </row>
    <row r="1589" spans="1:9" x14ac:dyDescent="0.25">
      <c r="A1589" t="s">
        <v>2108</v>
      </c>
      <c r="B1589" t="s">
        <v>444</v>
      </c>
      <c r="C1589" t="str">
        <f>VLOOKUP(B1589,'Country List'!$I:$J,2,FALSE)</f>
        <v>Italy</v>
      </c>
      <c r="D1589" t="s">
        <v>2110</v>
      </c>
      <c r="E1589">
        <v>26</v>
      </c>
      <c r="F1589">
        <v>6</v>
      </c>
      <c r="G1589">
        <v>4</v>
      </c>
      <c r="H1589">
        <v>0</v>
      </c>
      <c r="I1589">
        <v>0</v>
      </c>
    </row>
    <row r="1590" spans="1:9" x14ac:dyDescent="0.25">
      <c r="A1590" t="s">
        <v>2108</v>
      </c>
      <c r="B1590" t="s">
        <v>487</v>
      </c>
      <c r="C1590" t="str">
        <f>VLOOKUP(B1590,'Country List'!$I:$J,2,FALSE)</f>
        <v>South Korea</v>
      </c>
      <c r="D1590" t="s">
        <v>2111</v>
      </c>
      <c r="E1590">
        <v>41</v>
      </c>
      <c r="F1590">
        <v>6</v>
      </c>
      <c r="G1590">
        <v>4</v>
      </c>
      <c r="H1590">
        <v>0</v>
      </c>
      <c r="I1590">
        <v>0</v>
      </c>
    </row>
    <row r="1591" spans="1:9" x14ac:dyDescent="0.25">
      <c r="A1591" t="s">
        <v>2108</v>
      </c>
      <c r="B1591" t="s">
        <v>2112</v>
      </c>
      <c r="C1591" t="str">
        <f>VLOOKUP(B1591,'Country List'!$I:$J,2,FALSE)</f>
        <v>Turkmenistan</v>
      </c>
      <c r="D1591" t="s">
        <v>2113</v>
      </c>
      <c r="E1591">
        <v>23</v>
      </c>
      <c r="F1591">
        <v>6</v>
      </c>
      <c r="G1591">
        <v>4</v>
      </c>
      <c r="H1591">
        <v>0</v>
      </c>
      <c r="I1591">
        <v>0</v>
      </c>
    </row>
    <row r="1592" spans="1:9" x14ac:dyDescent="0.25">
      <c r="A1592" t="s">
        <v>2108</v>
      </c>
      <c r="B1592" t="s">
        <v>786</v>
      </c>
      <c r="C1592" t="str">
        <f>VLOOKUP(B1592,'Country List'!$I:$J,2,FALSE)</f>
        <v>Turkey</v>
      </c>
      <c r="D1592" t="s">
        <v>2114</v>
      </c>
      <c r="E1592">
        <v>18</v>
      </c>
      <c r="F1592">
        <v>6</v>
      </c>
      <c r="G1592">
        <v>4</v>
      </c>
      <c r="H1592">
        <v>0</v>
      </c>
      <c r="I1592">
        <v>0</v>
      </c>
    </row>
    <row r="1593" spans="1:9" x14ac:dyDescent="0.25">
      <c r="A1593" t="s">
        <v>2115</v>
      </c>
      <c r="B1593" t="s">
        <v>625</v>
      </c>
      <c r="C1593" t="str">
        <f>VLOOKUP(B1593,'Country List'!$I:$J,2,FALSE)</f>
        <v>Zimbabwe</v>
      </c>
      <c r="D1593" t="s">
        <v>2116</v>
      </c>
      <c r="E1593">
        <v>29</v>
      </c>
      <c r="F1593">
        <v>6</v>
      </c>
      <c r="G1593">
        <v>4</v>
      </c>
      <c r="H1593">
        <v>0</v>
      </c>
      <c r="I1593">
        <v>0</v>
      </c>
    </row>
    <row r="1594" spans="1:9" x14ac:dyDescent="0.25">
      <c r="A1594" t="s">
        <v>2115</v>
      </c>
      <c r="B1594" t="s">
        <v>444</v>
      </c>
      <c r="C1594" t="str">
        <f>VLOOKUP(B1594,'Country List'!$I:$J,2,FALSE)</f>
        <v>Italy</v>
      </c>
      <c r="D1594" t="s">
        <v>2117</v>
      </c>
      <c r="E1594">
        <v>16</v>
      </c>
      <c r="F1594">
        <v>6</v>
      </c>
      <c r="G1594">
        <v>4</v>
      </c>
      <c r="H1594">
        <v>0</v>
      </c>
      <c r="I1594">
        <v>0</v>
      </c>
    </row>
    <row r="1595" spans="1:9" x14ac:dyDescent="0.25">
      <c r="A1595" t="s">
        <v>2115</v>
      </c>
      <c r="B1595" t="s">
        <v>444</v>
      </c>
      <c r="C1595" t="str">
        <f>VLOOKUP(B1595,'Country List'!$I:$J,2,FALSE)</f>
        <v>Italy</v>
      </c>
      <c r="D1595" t="s">
        <v>2118</v>
      </c>
      <c r="E1595">
        <v>18</v>
      </c>
      <c r="F1595">
        <v>6</v>
      </c>
      <c r="G1595">
        <v>4</v>
      </c>
      <c r="H1595">
        <v>0</v>
      </c>
      <c r="I1595">
        <v>0</v>
      </c>
    </row>
    <row r="1596" spans="1:9" x14ac:dyDescent="0.25">
      <c r="A1596" t="s">
        <v>2119</v>
      </c>
      <c r="B1596" t="s">
        <v>158</v>
      </c>
      <c r="C1596" t="str">
        <f>VLOOKUP(B1596,'Country List'!$I:$J,2,FALSE)</f>
        <v>United States</v>
      </c>
      <c r="D1596" t="s">
        <v>2120</v>
      </c>
      <c r="E1596">
        <v>22</v>
      </c>
      <c r="F1596">
        <v>6</v>
      </c>
      <c r="G1596">
        <v>4</v>
      </c>
      <c r="H1596">
        <v>0</v>
      </c>
      <c r="I1596">
        <v>0</v>
      </c>
    </row>
    <row r="1597" spans="1:9" x14ac:dyDescent="0.25">
      <c r="A1597" t="s">
        <v>2119</v>
      </c>
      <c r="B1597" t="s">
        <v>1069</v>
      </c>
      <c r="C1597" t="str">
        <f>VLOOKUP(B1597,'Country List'!$I:$J,2,FALSE)</f>
        <v>Egypt</v>
      </c>
      <c r="D1597" t="s">
        <v>2121</v>
      </c>
      <c r="E1597">
        <v>24</v>
      </c>
      <c r="F1597">
        <v>6</v>
      </c>
      <c r="G1597">
        <v>4</v>
      </c>
      <c r="H1597">
        <v>0</v>
      </c>
      <c r="I1597">
        <v>0</v>
      </c>
    </row>
    <row r="1598" spans="1:9" x14ac:dyDescent="0.25">
      <c r="A1598" t="s">
        <v>2119</v>
      </c>
      <c r="B1598" t="s">
        <v>452</v>
      </c>
      <c r="C1598" t="str">
        <f>VLOOKUP(B1598,'Country List'!$I:$J,2,FALSE)</f>
        <v>Russia</v>
      </c>
      <c r="D1598" t="s">
        <v>2122</v>
      </c>
      <c r="E1598">
        <v>22</v>
      </c>
      <c r="F1598">
        <v>6</v>
      </c>
      <c r="G1598">
        <v>4</v>
      </c>
      <c r="H1598">
        <v>0</v>
      </c>
      <c r="I1598">
        <v>0</v>
      </c>
    </row>
    <row r="1599" spans="1:9" x14ac:dyDescent="0.25">
      <c r="A1599" t="s">
        <v>2119</v>
      </c>
      <c r="B1599" t="s">
        <v>432</v>
      </c>
      <c r="C1599" t="str">
        <f>VLOOKUP(B1599,'Country List'!$I:$J,2,FALSE)</f>
        <v>Israel</v>
      </c>
      <c r="D1599" t="s">
        <v>2123</v>
      </c>
      <c r="E1599">
        <v>18</v>
      </c>
      <c r="F1599">
        <v>6</v>
      </c>
      <c r="G1599">
        <v>4</v>
      </c>
      <c r="H1599">
        <v>0</v>
      </c>
      <c r="I1599">
        <v>0</v>
      </c>
    </row>
    <row r="1600" spans="1:9" x14ac:dyDescent="0.25">
      <c r="A1600" t="s">
        <v>2119</v>
      </c>
      <c r="B1600" t="s">
        <v>432</v>
      </c>
      <c r="C1600" t="str">
        <f>VLOOKUP(B1600,'Country List'!$I:$J,2,FALSE)</f>
        <v>Israel</v>
      </c>
      <c r="D1600" t="s">
        <v>2124</v>
      </c>
      <c r="E1600">
        <v>19</v>
      </c>
      <c r="F1600">
        <v>6</v>
      </c>
      <c r="G1600">
        <v>4</v>
      </c>
      <c r="H1600">
        <v>0</v>
      </c>
      <c r="I1600">
        <v>0</v>
      </c>
    </row>
    <row r="1601" spans="1:9" x14ac:dyDescent="0.25">
      <c r="A1601" t="s">
        <v>2125</v>
      </c>
      <c r="B1601" t="s">
        <v>444</v>
      </c>
      <c r="C1601" t="str">
        <f>VLOOKUP(B1601,'Country List'!$I:$J,2,FALSE)</f>
        <v>Italy</v>
      </c>
      <c r="D1601" t="s">
        <v>2126</v>
      </c>
      <c r="E1601">
        <v>24</v>
      </c>
      <c r="F1601">
        <v>6</v>
      </c>
      <c r="G1601">
        <v>5</v>
      </c>
      <c r="H1601">
        <v>0</v>
      </c>
      <c r="I1601">
        <v>0</v>
      </c>
    </row>
    <row r="1602" spans="1:9" x14ac:dyDescent="0.25">
      <c r="A1602" t="s">
        <v>2125</v>
      </c>
      <c r="B1602" t="s">
        <v>441</v>
      </c>
      <c r="C1602" t="str">
        <f>VLOOKUP(B1602,'Country List'!$I:$J,2,FALSE)</f>
        <v>Ecuador</v>
      </c>
      <c r="D1602" t="s">
        <v>2127</v>
      </c>
      <c r="E1602">
        <v>32</v>
      </c>
      <c r="F1602">
        <v>6</v>
      </c>
      <c r="G1602">
        <v>5</v>
      </c>
      <c r="H1602">
        <v>0</v>
      </c>
      <c r="I1602">
        <v>0</v>
      </c>
    </row>
    <row r="1603" spans="1:9" x14ac:dyDescent="0.25">
      <c r="A1603" t="s">
        <v>2125</v>
      </c>
      <c r="B1603" t="s">
        <v>444</v>
      </c>
      <c r="C1603" t="str">
        <f>VLOOKUP(B1603,'Country List'!$I:$J,2,FALSE)</f>
        <v>Italy</v>
      </c>
      <c r="D1603" t="s">
        <v>2128</v>
      </c>
      <c r="E1603">
        <v>26</v>
      </c>
      <c r="F1603">
        <v>6</v>
      </c>
      <c r="G1603">
        <v>5</v>
      </c>
      <c r="H1603">
        <v>0</v>
      </c>
      <c r="I1603">
        <v>0</v>
      </c>
    </row>
    <row r="1604" spans="1:9" x14ac:dyDescent="0.25">
      <c r="A1604" t="s">
        <v>2129</v>
      </c>
      <c r="B1604" t="s">
        <v>408</v>
      </c>
      <c r="C1604" t="str">
        <f>VLOOKUP(B1604,'Country List'!$I:$J,2,FALSE)</f>
        <v>Canada</v>
      </c>
      <c r="D1604" t="s">
        <v>2130</v>
      </c>
      <c r="E1604">
        <v>19</v>
      </c>
      <c r="F1604">
        <v>6</v>
      </c>
      <c r="G1604">
        <v>5</v>
      </c>
      <c r="H1604">
        <v>0</v>
      </c>
      <c r="I1604">
        <v>0</v>
      </c>
    </row>
    <row r="1605" spans="1:9" x14ac:dyDescent="0.25">
      <c r="A1605" t="s">
        <v>2129</v>
      </c>
      <c r="B1605" t="s">
        <v>367</v>
      </c>
      <c r="C1605" t="str">
        <f>VLOOKUP(B1605,'Country List'!$I:$J,2,FALSE)</f>
        <v>Argentina</v>
      </c>
      <c r="D1605" t="s">
        <v>2131</v>
      </c>
      <c r="E1605">
        <v>23</v>
      </c>
      <c r="F1605">
        <v>6</v>
      </c>
      <c r="G1605">
        <v>5</v>
      </c>
      <c r="H1605">
        <v>0</v>
      </c>
      <c r="I1605">
        <v>0</v>
      </c>
    </row>
    <row r="1606" spans="1:9" x14ac:dyDescent="0.25">
      <c r="A1606" t="s">
        <v>2129</v>
      </c>
      <c r="B1606" t="s">
        <v>415</v>
      </c>
      <c r="C1606" t="str">
        <f>VLOOKUP(B1606,'Country List'!$I:$J,2,FALSE)</f>
        <v>Pakistan</v>
      </c>
      <c r="D1606" t="s">
        <v>2132</v>
      </c>
      <c r="E1606">
        <v>20</v>
      </c>
      <c r="F1606">
        <v>6</v>
      </c>
      <c r="G1606">
        <v>5</v>
      </c>
      <c r="H1606">
        <v>0</v>
      </c>
      <c r="I1606">
        <v>0</v>
      </c>
    </row>
    <row r="1607" spans="1:9" x14ac:dyDescent="0.25">
      <c r="A1607" t="s">
        <v>2129</v>
      </c>
      <c r="B1607" t="s">
        <v>452</v>
      </c>
      <c r="C1607" t="str">
        <f>VLOOKUP(B1607,'Country List'!$I:$J,2,FALSE)</f>
        <v>Russia</v>
      </c>
      <c r="D1607" t="s">
        <v>2133</v>
      </c>
      <c r="E1607">
        <v>27</v>
      </c>
      <c r="F1607">
        <v>6</v>
      </c>
      <c r="G1607">
        <v>5</v>
      </c>
      <c r="H1607">
        <v>0</v>
      </c>
      <c r="I1607">
        <v>0</v>
      </c>
    </row>
    <row r="1608" spans="1:9" x14ac:dyDescent="0.25">
      <c r="A1608" t="s">
        <v>2129</v>
      </c>
      <c r="B1608" t="s">
        <v>385</v>
      </c>
      <c r="C1608" t="str">
        <f>VLOOKUP(B1608,'Country List'!$I:$J,2,FALSE)</f>
        <v>Romania</v>
      </c>
      <c r="D1608" t="s">
        <v>2134</v>
      </c>
      <c r="E1608">
        <v>20</v>
      </c>
      <c r="F1608">
        <v>6</v>
      </c>
      <c r="G1608">
        <v>5</v>
      </c>
      <c r="H1608">
        <v>0</v>
      </c>
      <c r="I1608">
        <v>0</v>
      </c>
    </row>
    <row r="1609" spans="1:9" x14ac:dyDescent="0.25">
      <c r="A1609" t="s">
        <v>2129</v>
      </c>
      <c r="B1609" t="s">
        <v>380</v>
      </c>
      <c r="C1609" t="str">
        <f>VLOOKUP(B1609,'Country List'!$I:$J,2,FALSE)</f>
        <v>Germany</v>
      </c>
      <c r="D1609" t="s">
        <v>2135</v>
      </c>
      <c r="E1609">
        <v>24</v>
      </c>
      <c r="F1609">
        <v>6</v>
      </c>
      <c r="G1609">
        <v>5</v>
      </c>
      <c r="H1609">
        <v>0</v>
      </c>
      <c r="I1609">
        <v>0</v>
      </c>
    </row>
    <row r="1610" spans="1:9" x14ac:dyDescent="0.25">
      <c r="A1610" t="s">
        <v>2136</v>
      </c>
      <c r="B1610" t="s">
        <v>636</v>
      </c>
      <c r="C1610" t="str">
        <f>VLOOKUP(B1610,'Country List'!$I:$J,2,FALSE)</f>
        <v>Bolivia</v>
      </c>
      <c r="D1610" t="s">
        <v>2137</v>
      </c>
      <c r="E1610">
        <v>24</v>
      </c>
      <c r="F1610">
        <v>6</v>
      </c>
      <c r="G1610">
        <v>5</v>
      </c>
      <c r="H1610">
        <v>0</v>
      </c>
      <c r="I1610">
        <v>0</v>
      </c>
    </row>
    <row r="1611" spans="1:9" x14ac:dyDescent="0.25">
      <c r="A1611" t="s">
        <v>2136</v>
      </c>
      <c r="B1611" t="s">
        <v>366</v>
      </c>
      <c r="C1611" t="str">
        <f>VLOOKUP(B1611,'Country List'!$I:$J,2,FALSE)</f>
        <v>France</v>
      </c>
      <c r="D1611" t="s">
        <v>2138</v>
      </c>
      <c r="E1611">
        <v>32</v>
      </c>
      <c r="F1611">
        <v>6</v>
      </c>
      <c r="G1611">
        <v>5</v>
      </c>
      <c r="H1611">
        <v>0</v>
      </c>
      <c r="I1611">
        <v>0</v>
      </c>
    </row>
    <row r="1612" spans="1:9" x14ac:dyDescent="0.25">
      <c r="A1612" t="s">
        <v>2139</v>
      </c>
      <c r="B1612" t="s">
        <v>393</v>
      </c>
      <c r="C1612" t="str">
        <f>VLOOKUP(B1612,'Country List'!$I:$J,2,FALSE)</f>
        <v>Australia</v>
      </c>
      <c r="D1612" t="s">
        <v>2140</v>
      </c>
      <c r="E1612">
        <v>21</v>
      </c>
      <c r="F1612">
        <v>6</v>
      </c>
      <c r="G1612">
        <v>5</v>
      </c>
      <c r="H1612">
        <v>0</v>
      </c>
      <c r="I1612">
        <v>0</v>
      </c>
    </row>
    <row r="1613" spans="1:9" x14ac:dyDescent="0.25">
      <c r="A1613" t="s">
        <v>2139</v>
      </c>
      <c r="B1613" t="s">
        <v>619</v>
      </c>
      <c r="C1613" t="str">
        <f>VLOOKUP(B1613,'Country List'!$I:$J,2,FALSE)</f>
        <v>Georgia</v>
      </c>
      <c r="D1613" t="s">
        <v>2141</v>
      </c>
      <c r="E1613">
        <v>20</v>
      </c>
      <c r="F1613">
        <v>6</v>
      </c>
      <c r="G1613">
        <v>5</v>
      </c>
      <c r="H1613">
        <v>2</v>
      </c>
      <c r="I1613">
        <v>0</v>
      </c>
    </row>
    <row r="1614" spans="1:9" x14ac:dyDescent="0.25">
      <c r="A1614" t="s">
        <v>2139</v>
      </c>
      <c r="B1614" t="s">
        <v>452</v>
      </c>
      <c r="C1614" t="str">
        <f>VLOOKUP(B1614,'Country List'!$I:$J,2,FALSE)</f>
        <v>Russia</v>
      </c>
      <c r="D1614" t="s">
        <v>2142</v>
      </c>
      <c r="E1614">
        <v>19</v>
      </c>
      <c r="F1614">
        <v>6</v>
      </c>
      <c r="G1614">
        <v>5</v>
      </c>
      <c r="H1614">
        <v>0</v>
      </c>
      <c r="I1614">
        <v>0</v>
      </c>
    </row>
    <row r="1615" spans="1:9" x14ac:dyDescent="0.25">
      <c r="A1615" t="s">
        <v>2139</v>
      </c>
      <c r="B1615" t="s">
        <v>158</v>
      </c>
      <c r="C1615" t="str">
        <f>VLOOKUP(B1615,'Country List'!$I:$J,2,FALSE)</f>
        <v>United States</v>
      </c>
      <c r="D1615" t="s">
        <v>2143</v>
      </c>
      <c r="E1615">
        <v>19</v>
      </c>
      <c r="F1615">
        <v>6</v>
      </c>
      <c r="G1615">
        <v>5</v>
      </c>
      <c r="H1615">
        <v>0</v>
      </c>
      <c r="I1615">
        <v>0</v>
      </c>
    </row>
    <row r="1616" spans="1:9" x14ac:dyDescent="0.25">
      <c r="A1616" t="s">
        <v>2139</v>
      </c>
      <c r="B1616" t="s">
        <v>547</v>
      </c>
      <c r="C1616" t="str">
        <f>VLOOKUP(B1616,'Country List'!$I:$J,2,FALSE)</f>
        <v>Chile</v>
      </c>
      <c r="D1616" t="s">
        <v>2144</v>
      </c>
      <c r="E1616">
        <v>18</v>
      </c>
      <c r="F1616">
        <v>6</v>
      </c>
      <c r="G1616">
        <v>5</v>
      </c>
      <c r="H1616">
        <v>0</v>
      </c>
      <c r="I1616">
        <v>0</v>
      </c>
    </row>
    <row r="1617" spans="1:9" x14ac:dyDescent="0.25">
      <c r="A1617" t="s">
        <v>2139</v>
      </c>
      <c r="B1617" t="s">
        <v>459</v>
      </c>
      <c r="C1617" t="str">
        <f>VLOOKUP(B1617,'Country List'!$I:$J,2,FALSE)</f>
        <v>Indonesia</v>
      </c>
      <c r="D1617" t="s">
        <v>2145</v>
      </c>
      <c r="E1617">
        <v>22</v>
      </c>
      <c r="F1617">
        <v>6</v>
      </c>
      <c r="G1617">
        <v>5</v>
      </c>
      <c r="H1617">
        <v>0</v>
      </c>
      <c r="I1617">
        <v>0</v>
      </c>
    </row>
    <row r="1618" spans="1:9" x14ac:dyDescent="0.25">
      <c r="A1618" t="s">
        <v>2139</v>
      </c>
      <c r="B1618" t="s">
        <v>434</v>
      </c>
      <c r="C1618" t="str">
        <f>VLOOKUP(B1618,'Country List'!$I:$J,2,FALSE)</f>
        <v>Portugal</v>
      </c>
      <c r="D1618" t="s">
        <v>2146</v>
      </c>
      <c r="E1618">
        <v>17</v>
      </c>
      <c r="F1618">
        <v>6</v>
      </c>
      <c r="G1618">
        <v>5</v>
      </c>
      <c r="H1618">
        <v>0</v>
      </c>
      <c r="I1618">
        <v>0</v>
      </c>
    </row>
    <row r="1619" spans="1:9" x14ac:dyDescent="0.25">
      <c r="A1619" t="s">
        <v>2147</v>
      </c>
      <c r="B1619" t="s">
        <v>432</v>
      </c>
      <c r="C1619" t="str">
        <f>VLOOKUP(B1619,'Country List'!$I:$J,2,FALSE)</f>
        <v>Israel</v>
      </c>
      <c r="D1619" t="s">
        <v>2148</v>
      </c>
      <c r="E1619">
        <v>20</v>
      </c>
      <c r="F1619">
        <v>6</v>
      </c>
      <c r="G1619">
        <v>6</v>
      </c>
      <c r="H1619">
        <v>0</v>
      </c>
      <c r="I1619">
        <v>0</v>
      </c>
    </row>
    <row r="1620" spans="1:9" x14ac:dyDescent="0.25">
      <c r="A1620" t="s">
        <v>2147</v>
      </c>
      <c r="B1620" t="s">
        <v>475</v>
      </c>
      <c r="C1620" t="str">
        <f>VLOOKUP(B1620,'Country List'!$I:$J,2,FALSE)</f>
        <v>Ukraine</v>
      </c>
      <c r="D1620" t="s">
        <v>2149</v>
      </c>
      <c r="E1620">
        <v>22</v>
      </c>
      <c r="F1620">
        <v>6</v>
      </c>
      <c r="G1620">
        <v>6</v>
      </c>
      <c r="H1620">
        <v>0</v>
      </c>
      <c r="I1620">
        <v>0</v>
      </c>
    </row>
    <row r="1621" spans="1:9" x14ac:dyDescent="0.25">
      <c r="A1621" t="s">
        <v>2147</v>
      </c>
      <c r="B1621" t="s">
        <v>452</v>
      </c>
      <c r="C1621" t="str">
        <f>VLOOKUP(B1621,'Country List'!$I:$J,2,FALSE)</f>
        <v>Russia</v>
      </c>
      <c r="D1621" t="s">
        <v>2150</v>
      </c>
      <c r="E1621">
        <v>17</v>
      </c>
      <c r="F1621">
        <v>6</v>
      </c>
      <c r="G1621">
        <v>6</v>
      </c>
      <c r="H1621">
        <v>0</v>
      </c>
      <c r="I1621">
        <v>0</v>
      </c>
    </row>
    <row r="1622" spans="1:9" x14ac:dyDescent="0.25">
      <c r="A1622" t="s">
        <v>2147</v>
      </c>
      <c r="B1622" t="s">
        <v>487</v>
      </c>
      <c r="C1622" t="str">
        <f>VLOOKUP(B1622,'Country List'!$I:$J,2,FALSE)</f>
        <v>South Korea</v>
      </c>
      <c r="D1622" t="s">
        <v>2151</v>
      </c>
      <c r="E1622">
        <v>24</v>
      </c>
      <c r="F1622">
        <v>6</v>
      </c>
      <c r="G1622">
        <v>6</v>
      </c>
      <c r="H1622">
        <v>0</v>
      </c>
      <c r="I1622">
        <v>0</v>
      </c>
    </row>
    <row r="1623" spans="1:9" x14ac:dyDescent="0.25">
      <c r="A1623" t="s">
        <v>2147</v>
      </c>
      <c r="B1623" t="s">
        <v>380</v>
      </c>
      <c r="C1623" t="str">
        <f>VLOOKUP(B1623,'Country List'!$I:$J,2,FALSE)</f>
        <v>Germany</v>
      </c>
      <c r="D1623" t="s">
        <v>2152</v>
      </c>
      <c r="E1623">
        <v>26</v>
      </c>
      <c r="F1623">
        <v>6</v>
      </c>
      <c r="G1623">
        <v>6</v>
      </c>
      <c r="H1623">
        <v>0</v>
      </c>
      <c r="I1623">
        <v>0</v>
      </c>
    </row>
    <row r="1624" spans="1:9" x14ac:dyDescent="0.25">
      <c r="A1624" t="s">
        <v>2147</v>
      </c>
      <c r="B1624" t="s">
        <v>457</v>
      </c>
      <c r="C1624" t="str">
        <f>VLOOKUP(B1624,'Country List'!$I:$J,2,FALSE)</f>
        <v>Sweden</v>
      </c>
      <c r="D1624" t="s">
        <v>2153</v>
      </c>
      <c r="E1624">
        <v>21</v>
      </c>
      <c r="F1624">
        <v>6</v>
      </c>
      <c r="G1624">
        <v>6</v>
      </c>
      <c r="H1624">
        <v>0</v>
      </c>
      <c r="I1624">
        <v>0</v>
      </c>
    </row>
    <row r="1625" spans="1:9" x14ac:dyDescent="0.25">
      <c r="A1625" t="s">
        <v>2147</v>
      </c>
      <c r="B1625" t="s">
        <v>444</v>
      </c>
      <c r="C1625" t="str">
        <f>VLOOKUP(B1625,'Country List'!$I:$J,2,FALSE)</f>
        <v>Italy</v>
      </c>
      <c r="D1625" t="s">
        <v>2154</v>
      </c>
      <c r="E1625">
        <v>23</v>
      </c>
      <c r="F1625">
        <v>6</v>
      </c>
      <c r="G1625">
        <v>6</v>
      </c>
      <c r="H1625">
        <v>0</v>
      </c>
      <c r="I1625">
        <v>0</v>
      </c>
    </row>
    <row r="1626" spans="1:9" x14ac:dyDescent="0.25">
      <c r="A1626" t="s">
        <v>2147</v>
      </c>
      <c r="B1626" t="s">
        <v>444</v>
      </c>
      <c r="C1626" t="str">
        <f>VLOOKUP(B1626,'Country List'!$I:$J,2,FALSE)</f>
        <v>Italy</v>
      </c>
      <c r="D1626" t="s">
        <v>2155</v>
      </c>
      <c r="E1626">
        <v>23</v>
      </c>
      <c r="F1626">
        <v>6</v>
      </c>
      <c r="G1626">
        <v>6</v>
      </c>
      <c r="H1626">
        <v>0</v>
      </c>
      <c r="I1626">
        <v>0</v>
      </c>
    </row>
    <row r="1627" spans="1:9" x14ac:dyDescent="0.25">
      <c r="A1627" t="s">
        <v>2156</v>
      </c>
      <c r="B1627" t="s">
        <v>886</v>
      </c>
      <c r="C1627" t="str">
        <f>VLOOKUP(B1627,'Country List'!$I:$J,2,FALSE)</f>
        <v>Bulgaria</v>
      </c>
      <c r="D1627" t="s">
        <v>2157</v>
      </c>
      <c r="E1627">
        <v>18</v>
      </c>
      <c r="F1627">
        <v>6</v>
      </c>
      <c r="G1627">
        <v>6</v>
      </c>
      <c r="H1627">
        <v>0</v>
      </c>
      <c r="I1627">
        <v>0</v>
      </c>
    </row>
    <row r="1628" spans="1:9" x14ac:dyDescent="0.25">
      <c r="A1628" t="s">
        <v>2156</v>
      </c>
      <c r="B1628" t="s">
        <v>404</v>
      </c>
      <c r="C1628" t="str">
        <f>VLOOKUP(B1628,'Country List'!$I:$J,2,FALSE)</f>
        <v>Mexico</v>
      </c>
      <c r="D1628" t="s">
        <v>2158</v>
      </c>
      <c r="F1628">
        <v>6</v>
      </c>
      <c r="G1628">
        <v>6</v>
      </c>
      <c r="H1628">
        <v>0</v>
      </c>
      <c r="I1628">
        <v>0</v>
      </c>
    </row>
    <row r="1629" spans="1:9" x14ac:dyDescent="0.25">
      <c r="A1629" t="s">
        <v>2156</v>
      </c>
      <c r="B1629" t="s">
        <v>371</v>
      </c>
      <c r="C1629" t="str">
        <f>VLOOKUP(B1629,'Country List'!$I:$J,2,FALSE)</f>
        <v>Great Britain</v>
      </c>
      <c r="D1629" t="s">
        <v>2159</v>
      </c>
      <c r="E1629">
        <v>21</v>
      </c>
      <c r="F1629">
        <v>6</v>
      </c>
      <c r="G1629">
        <v>6</v>
      </c>
      <c r="H1629">
        <v>0</v>
      </c>
      <c r="I1629">
        <v>0</v>
      </c>
    </row>
    <row r="1630" spans="1:9" x14ac:dyDescent="0.25">
      <c r="A1630" t="s">
        <v>2156</v>
      </c>
      <c r="B1630" t="s">
        <v>367</v>
      </c>
      <c r="C1630" t="str">
        <f>VLOOKUP(B1630,'Country List'!$I:$J,2,FALSE)</f>
        <v>Argentina</v>
      </c>
      <c r="D1630" t="s">
        <v>2160</v>
      </c>
      <c r="E1630">
        <v>18</v>
      </c>
      <c r="F1630">
        <v>6</v>
      </c>
      <c r="G1630">
        <v>6</v>
      </c>
      <c r="H1630">
        <v>0</v>
      </c>
      <c r="I1630">
        <v>0</v>
      </c>
    </row>
    <row r="1631" spans="1:9" x14ac:dyDescent="0.25">
      <c r="A1631" t="s">
        <v>2156</v>
      </c>
      <c r="B1631" t="s">
        <v>452</v>
      </c>
      <c r="C1631" t="str">
        <f>VLOOKUP(B1631,'Country List'!$I:$J,2,FALSE)</f>
        <v>Russia</v>
      </c>
      <c r="D1631" t="s">
        <v>2161</v>
      </c>
      <c r="F1631">
        <v>6</v>
      </c>
      <c r="G1631">
        <v>6</v>
      </c>
      <c r="H1631">
        <v>0</v>
      </c>
      <c r="I1631">
        <v>0</v>
      </c>
    </row>
    <row r="1632" spans="1:9" x14ac:dyDescent="0.25">
      <c r="A1632" t="s">
        <v>2156</v>
      </c>
      <c r="B1632" t="s">
        <v>444</v>
      </c>
      <c r="C1632" t="str">
        <f>VLOOKUP(B1632,'Country List'!$I:$J,2,FALSE)</f>
        <v>Italy</v>
      </c>
      <c r="D1632" t="s">
        <v>2162</v>
      </c>
      <c r="E1632">
        <v>19</v>
      </c>
      <c r="F1632">
        <v>6</v>
      </c>
      <c r="G1632">
        <v>6</v>
      </c>
      <c r="H1632">
        <v>0</v>
      </c>
      <c r="I1632">
        <v>0</v>
      </c>
    </row>
    <row r="1633" spans="1:9" x14ac:dyDescent="0.25">
      <c r="A1633" t="s">
        <v>2163</v>
      </c>
      <c r="B1633" t="s">
        <v>158</v>
      </c>
      <c r="C1633" t="str">
        <f>VLOOKUP(B1633,'Country List'!$I:$J,2,FALSE)</f>
        <v>United States</v>
      </c>
      <c r="D1633" t="s">
        <v>2164</v>
      </c>
      <c r="E1633">
        <v>28</v>
      </c>
      <c r="F1633">
        <v>6</v>
      </c>
      <c r="G1633">
        <v>7</v>
      </c>
      <c r="H1633">
        <v>0</v>
      </c>
      <c r="I1633">
        <v>0</v>
      </c>
    </row>
    <row r="1634" spans="1:9" x14ac:dyDescent="0.25">
      <c r="A1634" t="s">
        <v>2163</v>
      </c>
      <c r="B1634" t="s">
        <v>370</v>
      </c>
      <c r="C1634" t="str">
        <f>VLOOKUP(B1634,'Country List'!$I:$J,2,FALSE)</f>
        <v>Brazil</v>
      </c>
      <c r="D1634" t="s">
        <v>2165</v>
      </c>
      <c r="E1634">
        <v>26</v>
      </c>
      <c r="F1634">
        <v>6</v>
      </c>
      <c r="G1634">
        <v>7</v>
      </c>
      <c r="H1634">
        <v>0</v>
      </c>
      <c r="I1634">
        <v>0</v>
      </c>
    </row>
    <row r="1635" spans="1:9" x14ac:dyDescent="0.25">
      <c r="A1635" t="s">
        <v>2163</v>
      </c>
      <c r="B1635" t="s">
        <v>366</v>
      </c>
      <c r="C1635" t="str">
        <f>VLOOKUP(B1635,'Country List'!$I:$J,2,FALSE)</f>
        <v>France</v>
      </c>
      <c r="D1635" t="s">
        <v>2166</v>
      </c>
      <c r="E1635">
        <v>18</v>
      </c>
      <c r="F1635">
        <v>6</v>
      </c>
      <c r="G1635">
        <v>7</v>
      </c>
      <c r="H1635">
        <v>0</v>
      </c>
      <c r="I1635">
        <v>0</v>
      </c>
    </row>
    <row r="1636" spans="1:9" x14ac:dyDescent="0.25">
      <c r="A1636" t="s">
        <v>2163</v>
      </c>
      <c r="B1636" t="s">
        <v>614</v>
      </c>
      <c r="C1636" t="str">
        <f>VLOOKUP(B1636,'Country List'!$I:$J,2,FALSE)</f>
        <v>Thailand</v>
      </c>
      <c r="D1636" t="s">
        <v>2167</v>
      </c>
      <c r="E1636">
        <v>20</v>
      </c>
      <c r="F1636">
        <v>6</v>
      </c>
      <c r="G1636">
        <v>7</v>
      </c>
      <c r="H1636">
        <v>0</v>
      </c>
      <c r="I1636">
        <v>0</v>
      </c>
    </row>
    <row r="1637" spans="1:9" x14ac:dyDescent="0.25">
      <c r="A1637" t="s">
        <v>2163</v>
      </c>
      <c r="B1637" t="s">
        <v>399</v>
      </c>
      <c r="C1637" t="str">
        <f>VLOOKUP(B1637,'Country List'!$I:$J,2,FALSE)</f>
        <v>India</v>
      </c>
      <c r="D1637" t="s">
        <v>2168</v>
      </c>
      <c r="E1637">
        <v>27</v>
      </c>
      <c r="F1637">
        <v>6</v>
      </c>
      <c r="G1637">
        <v>7</v>
      </c>
      <c r="H1637">
        <v>0</v>
      </c>
      <c r="I1637">
        <v>0</v>
      </c>
    </row>
    <row r="1638" spans="1:9" x14ac:dyDescent="0.25">
      <c r="A1638" t="s">
        <v>2163</v>
      </c>
      <c r="B1638" t="s">
        <v>434</v>
      </c>
      <c r="C1638" t="str">
        <f>VLOOKUP(B1638,'Country List'!$I:$J,2,FALSE)</f>
        <v>Portugal</v>
      </c>
      <c r="D1638" t="s">
        <v>2169</v>
      </c>
      <c r="E1638">
        <v>18</v>
      </c>
      <c r="F1638">
        <v>6</v>
      </c>
      <c r="G1638">
        <v>7</v>
      </c>
      <c r="H1638">
        <v>0</v>
      </c>
      <c r="I1638">
        <v>0</v>
      </c>
    </row>
    <row r="1639" spans="1:9" x14ac:dyDescent="0.25">
      <c r="A1639" t="s">
        <v>2170</v>
      </c>
      <c r="B1639" t="s">
        <v>450</v>
      </c>
      <c r="C1639" t="str">
        <f>VLOOKUP(B1639,'Country List'!$I:$J,2,FALSE)</f>
        <v>Belarus</v>
      </c>
      <c r="D1639" t="s">
        <v>2171</v>
      </c>
      <c r="E1639">
        <v>39</v>
      </c>
      <c r="F1639">
        <v>6</v>
      </c>
      <c r="G1639">
        <v>7</v>
      </c>
      <c r="H1639">
        <v>0</v>
      </c>
      <c r="I1639">
        <v>0</v>
      </c>
    </row>
    <row r="1640" spans="1:9" x14ac:dyDescent="0.25">
      <c r="A1640" t="s">
        <v>2170</v>
      </c>
      <c r="B1640" t="s">
        <v>452</v>
      </c>
      <c r="C1640" t="str">
        <f>VLOOKUP(B1640,'Country List'!$I:$J,2,FALSE)</f>
        <v>Russia</v>
      </c>
      <c r="D1640" t="s">
        <v>2172</v>
      </c>
      <c r="E1640">
        <v>17</v>
      </c>
      <c r="F1640">
        <v>6</v>
      </c>
      <c r="G1640">
        <v>7</v>
      </c>
      <c r="H1640">
        <v>0</v>
      </c>
      <c r="I1640">
        <v>0</v>
      </c>
    </row>
    <row r="1641" spans="1:9" x14ac:dyDescent="0.25">
      <c r="A1641" t="s">
        <v>2170</v>
      </c>
      <c r="B1641" t="s">
        <v>382</v>
      </c>
      <c r="C1641" t="str">
        <f>VLOOKUP(B1641,'Country List'!$I:$J,2,FALSE)</f>
        <v>Spain</v>
      </c>
      <c r="D1641" t="s">
        <v>2173</v>
      </c>
      <c r="E1641">
        <v>19</v>
      </c>
      <c r="F1641">
        <v>6</v>
      </c>
      <c r="G1641">
        <v>7</v>
      </c>
      <c r="H1641">
        <v>0</v>
      </c>
      <c r="I1641">
        <v>0</v>
      </c>
    </row>
    <row r="1642" spans="1:9" x14ac:dyDescent="0.25">
      <c r="A1642" t="s">
        <v>2174</v>
      </c>
      <c r="B1642" t="s">
        <v>444</v>
      </c>
      <c r="C1642" t="str">
        <f>VLOOKUP(B1642,'Country List'!$I:$J,2,FALSE)</f>
        <v>Italy</v>
      </c>
      <c r="D1642" t="s">
        <v>2175</v>
      </c>
      <c r="E1642">
        <v>24</v>
      </c>
      <c r="F1642">
        <v>6</v>
      </c>
      <c r="G1642">
        <v>7</v>
      </c>
      <c r="H1642">
        <v>0</v>
      </c>
      <c r="I1642">
        <v>0</v>
      </c>
    </row>
    <row r="1643" spans="1:9" x14ac:dyDescent="0.25">
      <c r="A1643" t="s">
        <v>2174</v>
      </c>
      <c r="B1643" t="s">
        <v>2176</v>
      </c>
      <c r="C1643" t="str">
        <f>VLOOKUP(B1643,'Country List'!$I:$J,2,FALSE)</f>
        <v>Haiti</v>
      </c>
      <c r="D1643" t="s">
        <v>2177</v>
      </c>
      <c r="E1643">
        <v>24</v>
      </c>
      <c r="F1643">
        <v>6</v>
      </c>
      <c r="G1643">
        <v>7</v>
      </c>
      <c r="H1643">
        <v>0</v>
      </c>
      <c r="I1643">
        <v>0</v>
      </c>
    </row>
    <row r="1644" spans="1:9" x14ac:dyDescent="0.25">
      <c r="A1644" t="s">
        <v>2178</v>
      </c>
      <c r="B1644" t="s">
        <v>786</v>
      </c>
      <c r="C1644" t="str">
        <f>VLOOKUP(B1644,'Country List'!$I:$J,2,FALSE)</f>
        <v>Turkey</v>
      </c>
      <c r="D1644" t="s">
        <v>2179</v>
      </c>
      <c r="E1644">
        <v>21</v>
      </c>
      <c r="F1644">
        <v>6</v>
      </c>
      <c r="G1644">
        <v>8</v>
      </c>
      <c r="H1644">
        <v>0</v>
      </c>
      <c r="I1644">
        <v>0</v>
      </c>
    </row>
    <row r="1645" spans="1:9" x14ac:dyDescent="0.25">
      <c r="A1645" t="s">
        <v>2178</v>
      </c>
      <c r="B1645" t="s">
        <v>1069</v>
      </c>
      <c r="C1645" t="str">
        <f>VLOOKUP(B1645,'Country List'!$I:$J,2,FALSE)</f>
        <v>Egypt</v>
      </c>
      <c r="D1645" t="s">
        <v>2180</v>
      </c>
      <c r="E1645">
        <v>21</v>
      </c>
      <c r="F1645">
        <v>6</v>
      </c>
      <c r="G1645">
        <v>8</v>
      </c>
      <c r="H1645">
        <v>0</v>
      </c>
      <c r="I1645">
        <v>0</v>
      </c>
    </row>
    <row r="1646" spans="1:9" x14ac:dyDescent="0.25">
      <c r="A1646" t="s">
        <v>2178</v>
      </c>
      <c r="B1646" t="s">
        <v>856</v>
      </c>
      <c r="C1646" t="str">
        <f>VLOOKUP(B1646,'Country List'!$I:$J,2,FALSE)</f>
        <v>Latvia</v>
      </c>
      <c r="D1646" t="s">
        <v>2181</v>
      </c>
      <c r="E1646">
        <v>19</v>
      </c>
      <c r="F1646">
        <v>6</v>
      </c>
      <c r="G1646">
        <v>8</v>
      </c>
      <c r="H1646">
        <v>0</v>
      </c>
      <c r="I1646">
        <v>0</v>
      </c>
    </row>
    <row r="1647" spans="1:9" x14ac:dyDescent="0.25">
      <c r="A1647" t="s">
        <v>2182</v>
      </c>
      <c r="B1647" t="s">
        <v>387</v>
      </c>
      <c r="C1647" t="str">
        <f>VLOOKUP(B1647,'Country List'!$I:$J,2,FALSE)</f>
        <v>Austria</v>
      </c>
      <c r="D1647" t="s">
        <v>2183</v>
      </c>
      <c r="E1647">
        <v>23</v>
      </c>
      <c r="F1647">
        <v>6</v>
      </c>
      <c r="G1647">
        <v>8</v>
      </c>
      <c r="H1647">
        <v>0</v>
      </c>
      <c r="I1647">
        <v>0</v>
      </c>
    </row>
    <row r="1648" spans="1:9" x14ac:dyDescent="0.25">
      <c r="A1648" t="s">
        <v>2182</v>
      </c>
      <c r="B1648" t="s">
        <v>158</v>
      </c>
      <c r="C1648" t="str">
        <f>VLOOKUP(B1648,'Country List'!$I:$J,2,FALSE)</f>
        <v>United States</v>
      </c>
      <c r="D1648" t="s">
        <v>2184</v>
      </c>
      <c r="E1648">
        <v>23</v>
      </c>
      <c r="F1648">
        <v>6</v>
      </c>
      <c r="G1648">
        <v>8</v>
      </c>
      <c r="H1648">
        <v>0</v>
      </c>
      <c r="I1648">
        <v>0</v>
      </c>
    </row>
    <row r="1649" spans="1:9" x14ac:dyDescent="0.25">
      <c r="A1649" t="s">
        <v>2182</v>
      </c>
      <c r="B1649" t="s">
        <v>385</v>
      </c>
      <c r="C1649" t="str">
        <f>VLOOKUP(B1649,'Country List'!$I:$J,2,FALSE)</f>
        <v>Romania</v>
      </c>
      <c r="D1649" t="s">
        <v>2185</v>
      </c>
      <c r="E1649">
        <v>18</v>
      </c>
      <c r="F1649">
        <v>6</v>
      </c>
      <c r="G1649">
        <v>8</v>
      </c>
      <c r="H1649">
        <v>0</v>
      </c>
      <c r="I1649">
        <v>0</v>
      </c>
    </row>
    <row r="1650" spans="1:9" x14ac:dyDescent="0.25">
      <c r="A1650" t="s">
        <v>2182</v>
      </c>
      <c r="B1650" t="s">
        <v>2186</v>
      </c>
      <c r="C1650" t="str">
        <f>VLOOKUP(B1650,'Country List'!$I:$J,2,FALSE)</f>
        <v>Iran</v>
      </c>
      <c r="D1650" t="s">
        <v>2187</v>
      </c>
      <c r="E1650">
        <v>27</v>
      </c>
      <c r="F1650">
        <v>6</v>
      </c>
      <c r="G1650">
        <v>8</v>
      </c>
      <c r="H1650">
        <v>0</v>
      </c>
      <c r="I1650">
        <v>0</v>
      </c>
    </row>
    <row r="1651" spans="1:9" x14ac:dyDescent="0.25">
      <c r="A1651" t="s">
        <v>2182</v>
      </c>
      <c r="B1651" t="s">
        <v>364</v>
      </c>
      <c r="C1651" t="str">
        <f>VLOOKUP(B1651,'Country List'!$I:$J,2,FALSE)</f>
        <v>Colombia</v>
      </c>
      <c r="D1651" t="s">
        <v>2188</v>
      </c>
      <c r="E1651">
        <v>23</v>
      </c>
      <c r="F1651">
        <v>6</v>
      </c>
      <c r="G1651">
        <v>8</v>
      </c>
      <c r="H1651">
        <v>0</v>
      </c>
      <c r="I1651">
        <v>0</v>
      </c>
    </row>
    <row r="1652" spans="1:9" x14ac:dyDescent="0.25">
      <c r="A1652" t="s">
        <v>2182</v>
      </c>
      <c r="B1652" t="s">
        <v>462</v>
      </c>
      <c r="C1652" t="str">
        <f>VLOOKUP(B1652,'Country List'!$I:$J,2,FALSE)</f>
        <v>Greece</v>
      </c>
      <c r="D1652" t="s">
        <v>2189</v>
      </c>
      <c r="E1652">
        <v>24</v>
      </c>
      <c r="F1652">
        <v>6</v>
      </c>
      <c r="G1652">
        <v>8</v>
      </c>
      <c r="H1652">
        <v>0</v>
      </c>
      <c r="I1652">
        <v>0</v>
      </c>
    </row>
    <row r="1653" spans="1:9" x14ac:dyDescent="0.25">
      <c r="A1653" t="s">
        <v>2182</v>
      </c>
      <c r="B1653" t="s">
        <v>444</v>
      </c>
      <c r="C1653" t="str">
        <f>VLOOKUP(B1653,'Country List'!$I:$J,2,FALSE)</f>
        <v>Italy</v>
      </c>
      <c r="D1653" t="s">
        <v>2190</v>
      </c>
      <c r="E1653">
        <v>19</v>
      </c>
      <c r="F1653">
        <v>6</v>
      </c>
      <c r="G1653">
        <v>8</v>
      </c>
      <c r="H1653">
        <v>0</v>
      </c>
      <c r="I1653">
        <v>0</v>
      </c>
    </row>
    <row r="1654" spans="1:9" x14ac:dyDescent="0.25">
      <c r="A1654" t="s">
        <v>2182</v>
      </c>
      <c r="B1654" t="s">
        <v>432</v>
      </c>
      <c r="C1654" t="str">
        <f>VLOOKUP(B1654,'Country List'!$I:$J,2,FALSE)</f>
        <v>Israel</v>
      </c>
      <c r="D1654" t="s">
        <v>2191</v>
      </c>
      <c r="E1654">
        <v>20</v>
      </c>
      <c r="F1654">
        <v>6</v>
      </c>
      <c r="G1654">
        <v>8</v>
      </c>
      <c r="H1654">
        <v>0</v>
      </c>
      <c r="I1654">
        <v>0</v>
      </c>
    </row>
    <row r="1655" spans="1:9" x14ac:dyDescent="0.25">
      <c r="A1655">
        <v>1653</v>
      </c>
      <c r="B1655" t="s">
        <v>371</v>
      </c>
      <c r="C1655" t="str">
        <f>VLOOKUP(B1655,'Country List'!$I:$J,2,FALSE)</f>
        <v>Great Britain</v>
      </c>
      <c r="D1655" t="s">
        <v>2192</v>
      </c>
      <c r="E1655">
        <v>28</v>
      </c>
      <c r="F1655">
        <v>6</v>
      </c>
      <c r="G1655">
        <v>9</v>
      </c>
      <c r="H1655">
        <v>0</v>
      </c>
      <c r="I1655">
        <v>0</v>
      </c>
    </row>
    <row r="1656" spans="1:9" x14ac:dyDescent="0.25">
      <c r="A1656" t="s">
        <v>2193</v>
      </c>
      <c r="B1656" t="s">
        <v>434</v>
      </c>
      <c r="C1656" t="str">
        <f>VLOOKUP(B1656,'Country List'!$I:$J,2,FALSE)</f>
        <v>Portugal</v>
      </c>
      <c r="D1656" t="s">
        <v>2194</v>
      </c>
      <c r="E1656">
        <v>18</v>
      </c>
      <c r="F1656">
        <v>6</v>
      </c>
      <c r="G1656">
        <v>9</v>
      </c>
      <c r="H1656">
        <v>0</v>
      </c>
      <c r="I1656">
        <v>0</v>
      </c>
    </row>
    <row r="1657" spans="1:9" x14ac:dyDescent="0.25">
      <c r="A1657" t="s">
        <v>2193</v>
      </c>
      <c r="B1657" t="s">
        <v>1784</v>
      </c>
      <c r="C1657" t="str">
        <f>VLOOKUP(B1657,'Country List'!$I:$J,2,FALSE)</f>
        <v>Algeria</v>
      </c>
      <c r="D1657" t="s">
        <v>2195</v>
      </c>
      <c r="E1657">
        <v>23</v>
      </c>
      <c r="F1657">
        <v>6</v>
      </c>
      <c r="G1657">
        <v>9</v>
      </c>
      <c r="H1657">
        <v>0</v>
      </c>
      <c r="I1657">
        <v>0</v>
      </c>
    </row>
    <row r="1658" spans="1:9" x14ac:dyDescent="0.25">
      <c r="A1658" t="s">
        <v>2193</v>
      </c>
      <c r="B1658" t="s">
        <v>367</v>
      </c>
      <c r="C1658" t="str">
        <f>VLOOKUP(B1658,'Country List'!$I:$J,2,FALSE)</f>
        <v>Argentina</v>
      </c>
      <c r="D1658" t="s">
        <v>2196</v>
      </c>
      <c r="E1658">
        <v>19</v>
      </c>
      <c r="F1658">
        <v>6</v>
      </c>
      <c r="G1658">
        <v>9</v>
      </c>
      <c r="H1658">
        <v>0</v>
      </c>
      <c r="I1658">
        <v>0</v>
      </c>
    </row>
    <row r="1659" spans="1:9" x14ac:dyDescent="0.25">
      <c r="A1659" t="s">
        <v>2197</v>
      </c>
      <c r="B1659" t="s">
        <v>452</v>
      </c>
      <c r="C1659" t="str">
        <f>VLOOKUP(B1659,'Country List'!$I:$J,2,FALSE)</f>
        <v>Russia</v>
      </c>
      <c r="D1659" t="s">
        <v>2198</v>
      </c>
      <c r="E1659">
        <v>18</v>
      </c>
      <c r="F1659">
        <v>6</v>
      </c>
      <c r="G1659">
        <v>9</v>
      </c>
      <c r="H1659">
        <v>0</v>
      </c>
      <c r="I1659">
        <v>0</v>
      </c>
    </row>
    <row r="1660" spans="1:9" x14ac:dyDescent="0.25">
      <c r="A1660" t="s">
        <v>2197</v>
      </c>
      <c r="B1660" t="s">
        <v>425</v>
      </c>
      <c r="C1660" t="str">
        <f>VLOOKUP(B1660,'Country List'!$I:$J,2,FALSE)</f>
        <v>Japan</v>
      </c>
      <c r="D1660" t="s">
        <v>2199</v>
      </c>
      <c r="E1660">
        <v>24</v>
      </c>
      <c r="F1660">
        <v>6</v>
      </c>
      <c r="G1660">
        <v>9</v>
      </c>
      <c r="H1660">
        <v>0</v>
      </c>
      <c r="I1660">
        <v>0</v>
      </c>
    </row>
    <row r="1661" spans="1:9" x14ac:dyDescent="0.25">
      <c r="A1661" t="s">
        <v>2197</v>
      </c>
      <c r="B1661" t="s">
        <v>404</v>
      </c>
      <c r="C1661" t="str">
        <f>VLOOKUP(B1661,'Country List'!$I:$J,2,FALSE)</f>
        <v>Mexico</v>
      </c>
      <c r="D1661" t="s">
        <v>2200</v>
      </c>
      <c r="E1661">
        <v>22</v>
      </c>
      <c r="F1661">
        <v>6</v>
      </c>
      <c r="G1661">
        <v>9</v>
      </c>
      <c r="H1661">
        <v>0</v>
      </c>
      <c r="I1661">
        <v>0</v>
      </c>
    </row>
    <row r="1662" spans="1:9" x14ac:dyDescent="0.25">
      <c r="A1662" t="s">
        <v>2197</v>
      </c>
      <c r="B1662" t="s">
        <v>367</v>
      </c>
      <c r="C1662" t="str">
        <f>VLOOKUP(B1662,'Country List'!$I:$J,2,FALSE)</f>
        <v>Argentina</v>
      </c>
      <c r="D1662" t="s">
        <v>2201</v>
      </c>
      <c r="E1662">
        <v>22</v>
      </c>
      <c r="F1662">
        <v>6</v>
      </c>
      <c r="G1662">
        <v>9</v>
      </c>
      <c r="H1662">
        <v>0</v>
      </c>
      <c r="I1662">
        <v>0</v>
      </c>
    </row>
    <row r="1663" spans="1:9" x14ac:dyDescent="0.25">
      <c r="A1663" t="s">
        <v>2197</v>
      </c>
      <c r="B1663" t="s">
        <v>158</v>
      </c>
      <c r="C1663" t="str">
        <f>VLOOKUP(B1663,'Country List'!$I:$J,2,FALSE)</f>
        <v>United States</v>
      </c>
      <c r="D1663" t="s">
        <v>2202</v>
      </c>
      <c r="E1663">
        <v>25</v>
      </c>
      <c r="F1663">
        <v>6</v>
      </c>
      <c r="G1663">
        <v>9</v>
      </c>
      <c r="H1663">
        <v>0</v>
      </c>
      <c r="I1663">
        <v>0</v>
      </c>
    </row>
    <row r="1664" spans="1:9" x14ac:dyDescent="0.25">
      <c r="A1664" t="s">
        <v>2197</v>
      </c>
      <c r="B1664" t="s">
        <v>444</v>
      </c>
      <c r="C1664" t="str">
        <f>VLOOKUP(B1664,'Country List'!$I:$J,2,FALSE)</f>
        <v>Italy</v>
      </c>
      <c r="D1664" t="s">
        <v>2203</v>
      </c>
      <c r="E1664">
        <v>23</v>
      </c>
      <c r="F1664">
        <v>6</v>
      </c>
      <c r="G1664">
        <v>9</v>
      </c>
      <c r="H1664">
        <v>0</v>
      </c>
      <c r="I1664">
        <v>0</v>
      </c>
    </row>
    <row r="1665" spans="1:9" x14ac:dyDescent="0.25">
      <c r="A1665" t="s">
        <v>2197</v>
      </c>
      <c r="B1665" t="s">
        <v>380</v>
      </c>
      <c r="C1665" t="str">
        <f>VLOOKUP(B1665,'Country List'!$I:$J,2,FALSE)</f>
        <v>Germany</v>
      </c>
      <c r="D1665" t="s">
        <v>2204</v>
      </c>
      <c r="E1665">
        <v>19</v>
      </c>
      <c r="F1665">
        <v>6</v>
      </c>
      <c r="G1665">
        <v>9</v>
      </c>
      <c r="H1665">
        <v>0</v>
      </c>
      <c r="I1665">
        <v>0</v>
      </c>
    </row>
    <row r="1666" spans="1:9" x14ac:dyDescent="0.25">
      <c r="A1666">
        <v>1664</v>
      </c>
      <c r="B1666" t="s">
        <v>432</v>
      </c>
      <c r="C1666" t="str">
        <f>VLOOKUP(B1666,'Country List'!$I:$J,2,FALSE)</f>
        <v>Israel</v>
      </c>
      <c r="D1666" t="s">
        <v>2205</v>
      </c>
      <c r="E1666">
        <v>20</v>
      </c>
      <c r="F1666">
        <v>6</v>
      </c>
      <c r="G1666">
        <v>10</v>
      </c>
      <c r="H1666">
        <v>0</v>
      </c>
      <c r="I1666">
        <v>0</v>
      </c>
    </row>
    <row r="1667" spans="1:9" x14ac:dyDescent="0.25">
      <c r="A1667">
        <v>1665</v>
      </c>
      <c r="B1667" t="s">
        <v>940</v>
      </c>
      <c r="C1667" t="str">
        <f>VLOOKUP(B1667,'Country List'!$I:$J,2,FALSE)</f>
        <v>Morocco</v>
      </c>
      <c r="D1667" t="s">
        <v>2206</v>
      </c>
      <c r="E1667">
        <v>19</v>
      </c>
      <c r="F1667">
        <v>6</v>
      </c>
      <c r="G1667">
        <v>10</v>
      </c>
      <c r="H1667">
        <v>0</v>
      </c>
      <c r="I1667">
        <v>0</v>
      </c>
    </row>
    <row r="1668" spans="1:9" x14ac:dyDescent="0.25">
      <c r="A1668">
        <v>1666</v>
      </c>
      <c r="B1668" t="s">
        <v>487</v>
      </c>
      <c r="C1668" t="str">
        <f>VLOOKUP(B1668,'Country List'!$I:$J,2,FALSE)</f>
        <v>South Korea</v>
      </c>
      <c r="D1668" t="s">
        <v>2207</v>
      </c>
      <c r="E1668">
        <v>19</v>
      </c>
      <c r="F1668">
        <v>6</v>
      </c>
      <c r="G1668">
        <v>11</v>
      </c>
      <c r="H1668">
        <v>0</v>
      </c>
      <c r="I1668">
        <v>0</v>
      </c>
    </row>
    <row r="1669" spans="1:9" x14ac:dyDescent="0.25">
      <c r="A1669">
        <v>1667</v>
      </c>
      <c r="B1669" t="s">
        <v>367</v>
      </c>
      <c r="C1669" t="str">
        <f>VLOOKUP(B1669,'Country List'!$I:$J,2,FALSE)</f>
        <v>Argentina</v>
      </c>
      <c r="D1669" t="s">
        <v>2208</v>
      </c>
      <c r="E1669">
        <v>22</v>
      </c>
      <c r="F1669">
        <v>6</v>
      </c>
      <c r="G1669">
        <v>11</v>
      </c>
      <c r="H1669">
        <v>0</v>
      </c>
      <c r="I1669">
        <v>0</v>
      </c>
    </row>
    <row r="1670" spans="1:9" x14ac:dyDescent="0.25">
      <c r="A1670" t="s">
        <v>2209</v>
      </c>
      <c r="B1670" t="s">
        <v>366</v>
      </c>
      <c r="C1670" t="str">
        <f>VLOOKUP(B1670,'Country List'!$I:$J,2,FALSE)</f>
        <v>France</v>
      </c>
      <c r="D1670" t="s">
        <v>2210</v>
      </c>
      <c r="E1670">
        <v>24</v>
      </c>
      <c r="F1670">
        <v>6</v>
      </c>
      <c r="G1670">
        <v>13</v>
      </c>
      <c r="H1670">
        <v>0</v>
      </c>
      <c r="I1670">
        <v>0</v>
      </c>
    </row>
    <row r="1671" spans="1:9" x14ac:dyDescent="0.25">
      <c r="A1671" t="s">
        <v>2209</v>
      </c>
      <c r="B1671" t="s">
        <v>457</v>
      </c>
      <c r="C1671" t="str">
        <f>VLOOKUP(B1671,'Country List'!$I:$J,2,FALSE)</f>
        <v>Sweden</v>
      </c>
      <c r="D1671" t="s">
        <v>2211</v>
      </c>
      <c r="E1671">
        <v>21</v>
      </c>
      <c r="F1671">
        <v>6</v>
      </c>
      <c r="G1671">
        <v>13</v>
      </c>
      <c r="H1671">
        <v>0</v>
      </c>
      <c r="I1671">
        <v>0</v>
      </c>
    </row>
    <row r="1672" spans="1:9" x14ac:dyDescent="0.25">
      <c r="A1672">
        <v>1670</v>
      </c>
      <c r="B1672" t="s">
        <v>397</v>
      </c>
      <c r="C1672" t="str">
        <f>VLOOKUP(B1672,'Country List'!$I:$J,2,FALSE)</f>
        <v>Belgium</v>
      </c>
      <c r="D1672" t="s">
        <v>2212</v>
      </c>
      <c r="E1672">
        <v>19</v>
      </c>
      <c r="F1672">
        <v>6</v>
      </c>
      <c r="G1672">
        <v>13</v>
      </c>
      <c r="H1672">
        <v>0</v>
      </c>
      <c r="I1672">
        <v>0</v>
      </c>
    </row>
    <row r="1673" spans="1:9" x14ac:dyDescent="0.25">
      <c r="A1673" t="s">
        <v>2213</v>
      </c>
      <c r="B1673" t="s">
        <v>799</v>
      </c>
      <c r="C1673" t="str">
        <f>VLOOKUP(B1673,'Country List'!$I:$J,2,FALSE)</f>
        <v>Slovenia</v>
      </c>
      <c r="D1673" t="s">
        <v>2214</v>
      </c>
      <c r="E1673">
        <v>21</v>
      </c>
      <c r="F1673">
        <v>6</v>
      </c>
      <c r="G1673">
        <v>13</v>
      </c>
      <c r="H1673">
        <v>2</v>
      </c>
      <c r="I1673">
        <v>0</v>
      </c>
    </row>
    <row r="1674" spans="1:9" x14ac:dyDescent="0.25">
      <c r="A1674" t="s">
        <v>2213</v>
      </c>
      <c r="B1674" t="s">
        <v>723</v>
      </c>
      <c r="C1674" t="str">
        <f>VLOOKUP(B1674,'Country List'!$I:$J,2,FALSE)</f>
        <v>Uzbekistan</v>
      </c>
      <c r="D1674" t="s">
        <v>2215</v>
      </c>
      <c r="E1674">
        <v>26</v>
      </c>
      <c r="F1674">
        <v>6</v>
      </c>
      <c r="G1674">
        <v>13</v>
      </c>
      <c r="H1674">
        <v>0</v>
      </c>
      <c r="I1674">
        <v>0</v>
      </c>
    </row>
    <row r="1675" spans="1:9" x14ac:dyDescent="0.25">
      <c r="A1675" t="s">
        <v>2216</v>
      </c>
      <c r="B1675" t="s">
        <v>444</v>
      </c>
      <c r="C1675" t="str">
        <f>VLOOKUP(B1675,'Country List'!$I:$J,2,FALSE)</f>
        <v>Italy</v>
      </c>
      <c r="D1675" t="s">
        <v>2217</v>
      </c>
      <c r="E1675">
        <v>18</v>
      </c>
      <c r="F1675">
        <v>5</v>
      </c>
      <c r="G1675">
        <v>2</v>
      </c>
      <c r="H1675">
        <v>0</v>
      </c>
      <c r="I1675">
        <v>0</v>
      </c>
    </row>
    <row r="1676" spans="1:9" x14ac:dyDescent="0.25">
      <c r="A1676" t="s">
        <v>2216</v>
      </c>
      <c r="B1676" t="s">
        <v>441</v>
      </c>
      <c r="C1676" t="str">
        <f>VLOOKUP(B1676,'Country List'!$I:$J,2,FALSE)</f>
        <v>Ecuador</v>
      </c>
      <c r="D1676" t="s">
        <v>2218</v>
      </c>
      <c r="E1676">
        <v>18</v>
      </c>
      <c r="F1676">
        <v>5</v>
      </c>
      <c r="G1676">
        <v>2</v>
      </c>
      <c r="H1676">
        <v>0</v>
      </c>
      <c r="I1676">
        <v>0</v>
      </c>
    </row>
    <row r="1677" spans="1:9" x14ac:dyDescent="0.25">
      <c r="A1677" t="s">
        <v>2216</v>
      </c>
      <c r="B1677" t="s">
        <v>158</v>
      </c>
      <c r="C1677" t="str">
        <f>VLOOKUP(B1677,'Country List'!$I:$J,2,FALSE)</f>
        <v>United States</v>
      </c>
      <c r="D1677" t="s">
        <v>2219</v>
      </c>
      <c r="E1677">
        <v>17</v>
      </c>
      <c r="F1677">
        <v>5</v>
      </c>
      <c r="G1677">
        <v>2</v>
      </c>
      <c r="H1677">
        <v>0</v>
      </c>
      <c r="I1677">
        <v>0</v>
      </c>
    </row>
    <row r="1678" spans="1:9" x14ac:dyDescent="0.25">
      <c r="A1678" t="s">
        <v>2216</v>
      </c>
      <c r="B1678" t="s">
        <v>366</v>
      </c>
      <c r="C1678" t="str">
        <f>VLOOKUP(B1678,'Country List'!$I:$J,2,FALSE)</f>
        <v>France</v>
      </c>
      <c r="D1678" t="s">
        <v>2220</v>
      </c>
      <c r="E1678">
        <v>33</v>
      </c>
      <c r="F1678">
        <v>5</v>
      </c>
      <c r="G1678">
        <v>2</v>
      </c>
      <c r="H1678">
        <v>0</v>
      </c>
      <c r="I1678">
        <v>0</v>
      </c>
    </row>
    <row r="1679" spans="1:9" x14ac:dyDescent="0.25">
      <c r="A1679" t="s">
        <v>2216</v>
      </c>
      <c r="B1679" t="s">
        <v>380</v>
      </c>
      <c r="C1679" t="str">
        <f>VLOOKUP(B1679,'Country List'!$I:$J,2,FALSE)</f>
        <v>Germany</v>
      </c>
      <c r="D1679" t="s">
        <v>2221</v>
      </c>
      <c r="E1679">
        <v>25</v>
      </c>
      <c r="F1679">
        <v>5</v>
      </c>
      <c r="G1679">
        <v>2</v>
      </c>
      <c r="H1679">
        <v>0</v>
      </c>
      <c r="I1679">
        <v>0</v>
      </c>
    </row>
    <row r="1680" spans="1:9" x14ac:dyDescent="0.25">
      <c r="A1680" t="s">
        <v>2216</v>
      </c>
      <c r="B1680" t="s">
        <v>588</v>
      </c>
      <c r="C1680" t="str">
        <f>VLOOKUP(B1680,'Country List'!$I:$J,2,FALSE)</f>
        <v>Peru</v>
      </c>
      <c r="D1680" t="s">
        <v>2222</v>
      </c>
      <c r="E1680">
        <v>19</v>
      </c>
      <c r="F1680">
        <v>5</v>
      </c>
      <c r="G1680">
        <v>2</v>
      </c>
      <c r="H1680">
        <v>0</v>
      </c>
      <c r="I1680">
        <v>0</v>
      </c>
    </row>
    <row r="1681" spans="1:9" x14ac:dyDescent="0.25">
      <c r="A1681" t="s">
        <v>2223</v>
      </c>
      <c r="B1681" t="s">
        <v>441</v>
      </c>
      <c r="C1681" t="str">
        <f>VLOOKUP(B1681,'Country List'!$I:$J,2,FALSE)</f>
        <v>Ecuador</v>
      </c>
      <c r="D1681" t="s">
        <v>2224</v>
      </c>
      <c r="E1681">
        <v>19</v>
      </c>
      <c r="F1681">
        <v>5</v>
      </c>
      <c r="G1681">
        <v>3</v>
      </c>
      <c r="H1681">
        <v>0</v>
      </c>
      <c r="I1681">
        <v>0</v>
      </c>
    </row>
    <row r="1682" spans="1:9" x14ac:dyDescent="0.25">
      <c r="A1682" t="s">
        <v>2223</v>
      </c>
      <c r="B1682" t="s">
        <v>1482</v>
      </c>
      <c r="C1682" t="str">
        <f>VLOOKUP(B1682,'Country List'!$I:$J,2,FALSE)</f>
        <v>Ghana</v>
      </c>
      <c r="D1682" t="s">
        <v>2225</v>
      </c>
      <c r="E1682">
        <v>24</v>
      </c>
      <c r="F1682">
        <v>5</v>
      </c>
      <c r="G1682">
        <v>3</v>
      </c>
      <c r="H1682">
        <v>0</v>
      </c>
      <c r="I1682">
        <v>0</v>
      </c>
    </row>
    <row r="1683" spans="1:9" x14ac:dyDescent="0.25">
      <c r="A1683" t="s">
        <v>2223</v>
      </c>
      <c r="B1683" t="s">
        <v>404</v>
      </c>
      <c r="C1683" t="str">
        <f>VLOOKUP(B1683,'Country List'!$I:$J,2,FALSE)</f>
        <v>Mexico</v>
      </c>
      <c r="D1683" t="s">
        <v>2226</v>
      </c>
      <c r="E1683">
        <v>48</v>
      </c>
      <c r="F1683">
        <v>5</v>
      </c>
      <c r="G1683">
        <v>3</v>
      </c>
      <c r="H1683">
        <v>0</v>
      </c>
      <c r="I1683">
        <v>0</v>
      </c>
    </row>
    <row r="1684" spans="1:9" x14ac:dyDescent="0.25">
      <c r="A1684" t="s">
        <v>2223</v>
      </c>
      <c r="B1684" t="s">
        <v>393</v>
      </c>
      <c r="C1684" t="str">
        <f>VLOOKUP(B1684,'Country List'!$I:$J,2,FALSE)</f>
        <v>Australia</v>
      </c>
      <c r="D1684" t="s">
        <v>2227</v>
      </c>
      <c r="E1684">
        <v>22</v>
      </c>
      <c r="F1684">
        <v>5</v>
      </c>
      <c r="G1684">
        <v>3</v>
      </c>
      <c r="H1684">
        <v>0</v>
      </c>
      <c r="I1684">
        <v>0</v>
      </c>
    </row>
    <row r="1685" spans="1:9" x14ac:dyDescent="0.25">
      <c r="A1685" t="s">
        <v>2223</v>
      </c>
      <c r="B1685" t="s">
        <v>625</v>
      </c>
      <c r="C1685" t="str">
        <f>VLOOKUP(B1685,'Country List'!$I:$J,2,FALSE)</f>
        <v>Zimbabwe</v>
      </c>
      <c r="D1685" t="s">
        <v>2228</v>
      </c>
      <c r="E1685">
        <v>22</v>
      </c>
      <c r="F1685">
        <v>5</v>
      </c>
      <c r="G1685">
        <v>3</v>
      </c>
      <c r="H1685">
        <v>0</v>
      </c>
      <c r="I1685">
        <v>0</v>
      </c>
    </row>
    <row r="1686" spans="1:9" x14ac:dyDescent="0.25">
      <c r="A1686" t="s">
        <v>2229</v>
      </c>
      <c r="B1686" t="s">
        <v>366</v>
      </c>
      <c r="C1686" t="str">
        <f>VLOOKUP(B1686,'Country List'!$I:$J,2,FALSE)</f>
        <v>France</v>
      </c>
      <c r="D1686" t="s">
        <v>2230</v>
      </c>
      <c r="E1686">
        <v>23</v>
      </c>
      <c r="F1686">
        <v>5</v>
      </c>
      <c r="G1686">
        <v>4</v>
      </c>
      <c r="H1686">
        <v>0</v>
      </c>
      <c r="I1686">
        <v>0</v>
      </c>
    </row>
    <row r="1687" spans="1:9" x14ac:dyDescent="0.25">
      <c r="A1687" t="s">
        <v>2229</v>
      </c>
      <c r="B1687" t="s">
        <v>371</v>
      </c>
      <c r="C1687" t="str">
        <f>VLOOKUP(B1687,'Country List'!$I:$J,2,FALSE)</f>
        <v>Great Britain</v>
      </c>
      <c r="D1687" t="s">
        <v>2231</v>
      </c>
      <c r="E1687">
        <v>18</v>
      </c>
      <c r="F1687">
        <v>5</v>
      </c>
      <c r="G1687">
        <v>4</v>
      </c>
      <c r="H1687">
        <v>0</v>
      </c>
      <c r="I1687">
        <v>0</v>
      </c>
    </row>
    <row r="1688" spans="1:9" x14ac:dyDescent="0.25">
      <c r="A1688" t="s">
        <v>2229</v>
      </c>
      <c r="B1688" t="s">
        <v>380</v>
      </c>
      <c r="C1688" t="str">
        <f>VLOOKUP(B1688,'Country List'!$I:$J,2,FALSE)</f>
        <v>Germany</v>
      </c>
      <c r="D1688" t="s">
        <v>2232</v>
      </c>
      <c r="E1688">
        <v>22</v>
      </c>
      <c r="F1688">
        <v>5</v>
      </c>
      <c r="G1688">
        <v>4</v>
      </c>
      <c r="H1688">
        <v>0</v>
      </c>
      <c r="I1688">
        <v>0</v>
      </c>
    </row>
    <row r="1689" spans="1:9" x14ac:dyDescent="0.25">
      <c r="A1689" t="s">
        <v>2229</v>
      </c>
      <c r="B1689" t="s">
        <v>382</v>
      </c>
      <c r="C1689" t="str">
        <f>VLOOKUP(B1689,'Country List'!$I:$J,2,FALSE)</f>
        <v>Spain</v>
      </c>
      <c r="D1689" t="s">
        <v>2233</v>
      </c>
      <c r="E1689">
        <v>18</v>
      </c>
      <c r="F1689">
        <v>5</v>
      </c>
      <c r="G1689">
        <v>4</v>
      </c>
      <c r="H1689">
        <v>0</v>
      </c>
      <c r="I1689">
        <v>0</v>
      </c>
    </row>
    <row r="1690" spans="1:9" x14ac:dyDescent="0.25">
      <c r="A1690" t="s">
        <v>2229</v>
      </c>
      <c r="B1690" t="s">
        <v>434</v>
      </c>
      <c r="C1690" t="str">
        <f>VLOOKUP(B1690,'Country List'!$I:$J,2,FALSE)</f>
        <v>Portugal</v>
      </c>
      <c r="D1690" t="s">
        <v>2234</v>
      </c>
      <c r="E1690">
        <v>20</v>
      </c>
      <c r="F1690">
        <v>5</v>
      </c>
      <c r="G1690">
        <v>4</v>
      </c>
      <c r="H1690">
        <v>0</v>
      </c>
      <c r="I1690">
        <v>0</v>
      </c>
    </row>
    <row r="1691" spans="1:9" x14ac:dyDescent="0.25">
      <c r="A1691" t="s">
        <v>2235</v>
      </c>
      <c r="B1691" t="s">
        <v>366</v>
      </c>
      <c r="C1691" t="str">
        <f>VLOOKUP(B1691,'Country List'!$I:$J,2,FALSE)</f>
        <v>France</v>
      </c>
      <c r="D1691" t="s">
        <v>2236</v>
      </c>
      <c r="E1691">
        <v>21</v>
      </c>
      <c r="F1691">
        <v>5</v>
      </c>
      <c r="G1691">
        <v>5</v>
      </c>
      <c r="H1691">
        <v>0</v>
      </c>
      <c r="I1691">
        <v>0</v>
      </c>
    </row>
    <row r="1692" spans="1:9" x14ac:dyDescent="0.25">
      <c r="A1692" t="s">
        <v>2235</v>
      </c>
      <c r="B1692" t="s">
        <v>158</v>
      </c>
      <c r="C1692" t="str">
        <f>VLOOKUP(B1692,'Country List'!$I:$J,2,FALSE)</f>
        <v>United States</v>
      </c>
      <c r="D1692" t="s">
        <v>2237</v>
      </c>
      <c r="E1692">
        <v>18</v>
      </c>
      <c r="F1692">
        <v>5</v>
      </c>
      <c r="G1692">
        <v>5</v>
      </c>
      <c r="H1692">
        <v>0</v>
      </c>
      <c r="I1692">
        <v>0</v>
      </c>
    </row>
    <row r="1693" spans="1:9" x14ac:dyDescent="0.25">
      <c r="A1693" t="s">
        <v>2235</v>
      </c>
      <c r="B1693" t="s">
        <v>427</v>
      </c>
      <c r="C1693" t="str">
        <f>VLOOKUP(B1693,'Country List'!$I:$J,2,FALSE)</f>
        <v>Serbia</v>
      </c>
      <c r="D1693" t="s">
        <v>2238</v>
      </c>
      <c r="E1693">
        <v>25</v>
      </c>
      <c r="F1693">
        <v>5</v>
      </c>
      <c r="G1693">
        <v>5</v>
      </c>
      <c r="H1693">
        <v>0</v>
      </c>
      <c r="I1693">
        <v>0</v>
      </c>
    </row>
    <row r="1694" spans="1:9" x14ac:dyDescent="0.25">
      <c r="A1694" t="s">
        <v>2235</v>
      </c>
      <c r="B1694" t="s">
        <v>427</v>
      </c>
      <c r="C1694" t="str">
        <f>VLOOKUP(B1694,'Country List'!$I:$J,2,FALSE)</f>
        <v>Serbia</v>
      </c>
      <c r="D1694" t="s">
        <v>2239</v>
      </c>
      <c r="E1694">
        <v>23</v>
      </c>
      <c r="F1694">
        <v>5</v>
      </c>
      <c r="G1694">
        <v>5</v>
      </c>
      <c r="H1694">
        <v>0</v>
      </c>
      <c r="I1694">
        <v>0</v>
      </c>
    </row>
    <row r="1695" spans="1:9" x14ac:dyDescent="0.25">
      <c r="A1695" t="s">
        <v>2235</v>
      </c>
      <c r="B1695" t="s">
        <v>1775</v>
      </c>
      <c r="C1695" t="str">
        <f>VLOOKUP(B1695,'Country List'!$I:$J,2,FALSE)</f>
        <v>Vietnam</v>
      </c>
      <c r="D1695" t="s">
        <v>2240</v>
      </c>
      <c r="E1695">
        <v>19</v>
      </c>
      <c r="F1695">
        <v>5</v>
      </c>
      <c r="G1695">
        <v>5</v>
      </c>
      <c r="H1695">
        <v>0</v>
      </c>
      <c r="I1695">
        <v>0</v>
      </c>
    </row>
    <row r="1696" spans="1:9" x14ac:dyDescent="0.25">
      <c r="A1696" t="s">
        <v>2235</v>
      </c>
      <c r="B1696" t="s">
        <v>371</v>
      </c>
      <c r="C1696" t="str">
        <f>VLOOKUP(B1696,'Country List'!$I:$J,2,FALSE)</f>
        <v>Great Britain</v>
      </c>
      <c r="D1696" t="s">
        <v>2241</v>
      </c>
      <c r="E1696">
        <v>21</v>
      </c>
      <c r="F1696">
        <v>5</v>
      </c>
      <c r="G1696">
        <v>5</v>
      </c>
      <c r="H1696">
        <v>0</v>
      </c>
      <c r="I1696">
        <v>0</v>
      </c>
    </row>
    <row r="1697" spans="1:9" x14ac:dyDescent="0.25">
      <c r="A1697" t="s">
        <v>2242</v>
      </c>
      <c r="B1697" t="s">
        <v>371</v>
      </c>
      <c r="C1697" t="str">
        <f>VLOOKUP(B1697,'Country List'!$I:$J,2,FALSE)</f>
        <v>Great Britain</v>
      </c>
      <c r="D1697" t="s">
        <v>2243</v>
      </c>
      <c r="E1697">
        <v>21</v>
      </c>
      <c r="F1697">
        <v>5</v>
      </c>
      <c r="G1697">
        <v>6</v>
      </c>
      <c r="H1697">
        <v>0</v>
      </c>
      <c r="I1697">
        <v>0</v>
      </c>
    </row>
    <row r="1698" spans="1:9" x14ac:dyDescent="0.25">
      <c r="A1698" t="s">
        <v>2242</v>
      </c>
      <c r="B1698" t="s">
        <v>1730</v>
      </c>
      <c r="C1698" t="str">
        <f>VLOOKUP(B1698,'Country List'!$I:$J,2,FALSE)</f>
        <v>Kenya</v>
      </c>
      <c r="D1698" t="s">
        <v>2244</v>
      </c>
      <c r="E1698">
        <v>22</v>
      </c>
      <c r="F1698">
        <v>5</v>
      </c>
      <c r="G1698">
        <v>6</v>
      </c>
      <c r="H1698">
        <v>0</v>
      </c>
      <c r="I1698">
        <v>0</v>
      </c>
    </row>
    <row r="1699" spans="1:9" x14ac:dyDescent="0.25">
      <c r="A1699" t="s">
        <v>2242</v>
      </c>
      <c r="B1699" t="s">
        <v>382</v>
      </c>
      <c r="C1699" t="str">
        <f>VLOOKUP(B1699,'Country List'!$I:$J,2,FALSE)</f>
        <v>Spain</v>
      </c>
      <c r="D1699" t="s">
        <v>2245</v>
      </c>
      <c r="E1699">
        <v>18</v>
      </c>
      <c r="F1699">
        <v>5</v>
      </c>
      <c r="G1699">
        <v>6</v>
      </c>
      <c r="H1699">
        <v>0</v>
      </c>
      <c r="I1699">
        <v>0</v>
      </c>
    </row>
    <row r="1700" spans="1:9" x14ac:dyDescent="0.25">
      <c r="A1700" t="s">
        <v>2242</v>
      </c>
      <c r="B1700" t="s">
        <v>437</v>
      </c>
      <c r="C1700" t="str">
        <f>VLOOKUP(B1700,'Country List'!$I:$J,2,FALSE)</f>
        <v>Kazakhstan</v>
      </c>
      <c r="D1700" t="s">
        <v>2246</v>
      </c>
      <c r="E1700">
        <v>18</v>
      </c>
      <c r="F1700">
        <v>5</v>
      </c>
      <c r="G1700">
        <v>6</v>
      </c>
      <c r="H1700">
        <v>0</v>
      </c>
      <c r="I1700">
        <v>0</v>
      </c>
    </row>
    <row r="1701" spans="1:9" x14ac:dyDescent="0.25">
      <c r="A1701" t="s">
        <v>2242</v>
      </c>
      <c r="B1701" t="s">
        <v>462</v>
      </c>
      <c r="C1701" t="str">
        <f>VLOOKUP(B1701,'Country List'!$I:$J,2,FALSE)</f>
        <v>Greece</v>
      </c>
      <c r="D1701" t="s">
        <v>2247</v>
      </c>
      <c r="E1701">
        <v>22</v>
      </c>
      <c r="F1701">
        <v>5</v>
      </c>
      <c r="G1701">
        <v>6</v>
      </c>
      <c r="H1701">
        <v>0</v>
      </c>
      <c r="I1701">
        <v>0</v>
      </c>
    </row>
    <row r="1702" spans="1:9" x14ac:dyDescent="0.25">
      <c r="A1702" t="s">
        <v>2242</v>
      </c>
      <c r="B1702" t="s">
        <v>444</v>
      </c>
      <c r="C1702" t="str">
        <f>VLOOKUP(B1702,'Country List'!$I:$J,2,FALSE)</f>
        <v>Italy</v>
      </c>
      <c r="D1702" t="s">
        <v>2248</v>
      </c>
      <c r="E1702">
        <v>22</v>
      </c>
      <c r="F1702">
        <v>5</v>
      </c>
      <c r="G1702">
        <v>6</v>
      </c>
      <c r="H1702">
        <v>0</v>
      </c>
      <c r="I1702">
        <v>0</v>
      </c>
    </row>
    <row r="1703" spans="1:9" x14ac:dyDescent="0.25">
      <c r="A1703" t="s">
        <v>2249</v>
      </c>
      <c r="B1703" t="s">
        <v>444</v>
      </c>
      <c r="C1703" t="str">
        <f>VLOOKUP(B1703,'Country List'!$I:$J,2,FALSE)</f>
        <v>Italy</v>
      </c>
      <c r="D1703" t="s">
        <v>2250</v>
      </c>
      <c r="E1703">
        <v>22</v>
      </c>
      <c r="F1703">
        <v>5</v>
      </c>
      <c r="G1703">
        <v>7</v>
      </c>
      <c r="H1703">
        <v>0</v>
      </c>
      <c r="I1703">
        <v>0</v>
      </c>
    </row>
    <row r="1704" spans="1:9" x14ac:dyDescent="0.25">
      <c r="A1704">
        <v>1703</v>
      </c>
      <c r="B1704" t="s">
        <v>393</v>
      </c>
      <c r="C1704" t="str">
        <f>VLOOKUP(B1704,'Country List'!$I:$J,2,FALSE)</f>
        <v>Australia</v>
      </c>
      <c r="D1704" t="s">
        <v>2251</v>
      </c>
      <c r="E1704">
        <v>29</v>
      </c>
      <c r="F1704">
        <v>5</v>
      </c>
      <c r="G1704">
        <v>9</v>
      </c>
      <c r="H1704">
        <v>0</v>
      </c>
      <c r="I1704">
        <v>0</v>
      </c>
    </row>
    <row r="1705" spans="1:9" x14ac:dyDescent="0.25">
      <c r="A1705" t="s">
        <v>2252</v>
      </c>
      <c r="B1705" t="s">
        <v>614</v>
      </c>
      <c r="C1705" t="str">
        <f>VLOOKUP(B1705,'Country List'!$I:$J,2,FALSE)</f>
        <v>Thailand</v>
      </c>
      <c r="D1705" t="s">
        <v>2253</v>
      </c>
      <c r="E1705">
        <v>25</v>
      </c>
      <c r="F1705">
        <v>5</v>
      </c>
      <c r="G1705">
        <v>11</v>
      </c>
      <c r="H1705">
        <v>0</v>
      </c>
      <c r="I1705">
        <v>0</v>
      </c>
    </row>
    <row r="1706" spans="1:9" x14ac:dyDescent="0.25">
      <c r="A1706" t="s">
        <v>2252</v>
      </c>
      <c r="B1706" t="s">
        <v>367</v>
      </c>
      <c r="C1706" t="str">
        <f>VLOOKUP(B1706,'Country List'!$I:$J,2,FALSE)</f>
        <v>Argentina</v>
      </c>
      <c r="D1706" t="s">
        <v>2254</v>
      </c>
      <c r="E1706">
        <v>19</v>
      </c>
      <c r="F1706">
        <v>5</v>
      </c>
      <c r="G1706">
        <v>11</v>
      </c>
      <c r="H1706">
        <v>0</v>
      </c>
      <c r="I1706">
        <v>0</v>
      </c>
    </row>
    <row r="1707" spans="1:9" x14ac:dyDescent="0.25">
      <c r="A1707">
        <v>1706</v>
      </c>
      <c r="B1707" t="s">
        <v>475</v>
      </c>
      <c r="C1707" t="str">
        <f>VLOOKUP(B1707,'Country List'!$I:$J,2,FALSE)</f>
        <v>Ukraine</v>
      </c>
      <c r="D1707" t="s">
        <v>2255</v>
      </c>
      <c r="E1707">
        <v>22</v>
      </c>
      <c r="F1707">
        <v>5</v>
      </c>
      <c r="G1707">
        <v>16</v>
      </c>
      <c r="H1707">
        <v>3</v>
      </c>
      <c r="I1707">
        <v>0</v>
      </c>
    </row>
    <row r="1708" spans="1:9" x14ac:dyDescent="0.25">
      <c r="A1708">
        <v>1707</v>
      </c>
      <c r="B1708" t="s">
        <v>366</v>
      </c>
      <c r="C1708" t="str">
        <f>VLOOKUP(B1708,'Country List'!$I:$J,2,FALSE)</f>
        <v>France</v>
      </c>
      <c r="D1708" t="s">
        <v>2256</v>
      </c>
      <c r="E1708">
        <v>22</v>
      </c>
      <c r="F1708">
        <v>5</v>
      </c>
      <c r="G1708">
        <v>17</v>
      </c>
      <c r="H1708">
        <v>0</v>
      </c>
      <c r="I1708">
        <v>0</v>
      </c>
    </row>
    <row r="1709" spans="1:9" x14ac:dyDescent="0.25">
      <c r="A1709" t="s">
        <v>2257</v>
      </c>
      <c r="B1709" t="s">
        <v>940</v>
      </c>
      <c r="C1709" t="str">
        <f>VLOOKUP(B1709,'Country List'!$I:$J,2,FALSE)</f>
        <v>Morocco</v>
      </c>
      <c r="D1709" t="s">
        <v>2258</v>
      </c>
      <c r="E1709">
        <v>17</v>
      </c>
      <c r="F1709">
        <v>4</v>
      </c>
      <c r="G1709">
        <v>1</v>
      </c>
      <c r="H1709">
        <v>0</v>
      </c>
      <c r="I1709">
        <v>0</v>
      </c>
    </row>
    <row r="1710" spans="1:9" x14ac:dyDescent="0.25">
      <c r="A1710" t="s">
        <v>2257</v>
      </c>
      <c r="B1710" t="s">
        <v>371</v>
      </c>
      <c r="C1710" t="str">
        <f>VLOOKUP(B1710,'Country List'!$I:$J,2,FALSE)</f>
        <v>Great Britain</v>
      </c>
      <c r="D1710" t="s">
        <v>2259</v>
      </c>
      <c r="E1710">
        <v>18</v>
      </c>
      <c r="F1710">
        <v>4</v>
      </c>
      <c r="G1710">
        <v>1</v>
      </c>
      <c r="H1710">
        <v>0</v>
      </c>
      <c r="I1710">
        <v>0</v>
      </c>
    </row>
    <row r="1711" spans="1:9" x14ac:dyDescent="0.25">
      <c r="A1711" t="s">
        <v>2257</v>
      </c>
      <c r="B1711" t="s">
        <v>452</v>
      </c>
      <c r="C1711" t="str">
        <f>VLOOKUP(B1711,'Country List'!$I:$J,2,FALSE)</f>
        <v>Russia</v>
      </c>
      <c r="D1711" t="s">
        <v>2260</v>
      </c>
      <c r="E1711">
        <v>35</v>
      </c>
      <c r="F1711">
        <v>4</v>
      </c>
      <c r="G1711">
        <v>1</v>
      </c>
      <c r="H1711">
        <v>0</v>
      </c>
      <c r="I1711">
        <v>0</v>
      </c>
    </row>
    <row r="1712" spans="1:9" x14ac:dyDescent="0.25">
      <c r="A1712" t="s">
        <v>2257</v>
      </c>
      <c r="B1712" t="s">
        <v>940</v>
      </c>
      <c r="C1712" t="str">
        <f>VLOOKUP(B1712,'Country List'!$I:$J,2,FALSE)</f>
        <v>Morocco</v>
      </c>
      <c r="D1712" t="s">
        <v>2261</v>
      </c>
      <c r="E1712">
        <v>19</v>
      </c>
      <c r="F1712">
        <v>4</v>
      </c>
      <c r="G1712">
        <v>1</v>
      </c>
      <c r="H1712">
        <v>0</v>
      </c>
      <c r="I1712">
        <v>0</v>
      </c>
    </row>
    <row r="1713" spans="1:9" x14ac:dyDescent="0.25">
      <c r="A1713" t="s">
        <v>2257</v>
      </c>
      <c r="B1713" t="s">
        <v>385</v>
      </c>
      <c r="C1713" t="str">
        <f>VLOOKUP(B1713,'Country List'!$I:$J,2,FALSE)</f>
        <v>Romania</v>
      </c>
      <c r="D1713" t="s">
        <v>2262</v>
      </c>
      <c r="E1713">
        <v>20</v>
      </c>
      <c r="F1713">
        <v>4</v>
      </c>
      <c r="G1713">
        <v>1</v>
      </c>
      <c r="H1713">
        <v>4</v>
      </c>
      <c r="I1713">
        <v>0</v>
      </c>
    </row>
    <row r="1714" spans="1:9" x14ac:dyDescent="0.25">
      <c r="A1714" t="s">
        <v>2257</v>
      </c>
      <c r="B1714" t="s">
        <v>694</v>
      </c>
      <c r="C1714" t="str">
        <f>VLOOKUP(B1714,'Country List'!$I:$J,2,FALSE)</f>
        <v>Lithuania</v>
      </c>
      <c r="D1714" t="s">
        <v>2263</v>
      </c>
      <c r="E1714">
        <v>15</v>
      </c>
      <c r="F1714">
        <v>4</v>
      </c>
      <c r="G1714">
        <v>1</v>
      </c>
      <c r="H1714">
        <v>0</v>
      </c>
      <c r="I1714">
        <v>0</v>
      </c>
    </row>
    <row r="1715" spans="1:9" x14ac:dyDescent="0.25">
      <c r="A1715" t="s">
        <v>2257</v>
      </c>
      <c r="B1715" t="s">
        <v>383</v>
      </c>
      <c r="C1715" t="str">
        <f>VLOOKUP(B1715,'Country List'!$I:$J,2,FALSE)</f>
        <v>Netherlands</v>
      </c>
      <c r="D1715" t="s">
        <v>2264</v>
      </c>
      <c r="E1715">
        <v>23</v>
      </c>
      <c r="F1715">
        <v>4</v>
      </c>
      <c r="G1715">
        <v>1</v>
      </c>
      <c r="H1715">
        <v>0</v>
      </c>
      <c r="I1715">
        <v>0</v>
      </c>
    </row>
    <row r="1716" spans="1:9" x14ac:dyDescent="0.25">
      <c r="A1716" t="s">
        <v>2257</v>
      </c>
      <c r="B1716" t="s">
        <v>366</v>
      </c>
      <c r="C1716" t="str">
        <f>VLOOKUP(B1716,'Country List'!$I:$J,2,FALSE)</f>
        <v>France</v>
      </c>
      <c r="D1716" t="s">
        <v>2265</v>
      </c>
      <c r="E1716">
        <v>16</v>
      </c>
      <c r="F1716">
        <v>4</v>
      </c>
      <c r="G1716">
        <v>1</v>
      </c>
      <c r="H1716">
        <v>0</v>
      </c>
      <c r="I1716">
        <v>0</v>
      </c>
    </row>
    <row r="1717" spans="1:9" x14ac:dyDescent="0.25">
      <c r="A1717" t="s">
        <v>2257</v>
      </c>
      <c r="B1717" t="s">
        <v>799</v>
      </c>
      <c r="C1717" t="str">
        <f>VLOOKUP(B1717,'Country List'!$I:$J,2,FALSE)</f>
        <v>Slovenia</v>
      </c>
      <c r="D1717" t="s">
        <v>2266</v>
      </c>
      <c r="E1717">
        <v>37</v>
      </c>
      <c r="F1717">
        <v>4</v>
      </c>
      <c r="G1717">
        <v>1</v>
      </c>
      <c r="H1717">
        <v>0</v>
      </c>
      <c r="I1717">
        <v>0</v>
      </c>
    </row>
    <row r="1718" spans="1:9" x14ac:dyDescent="0.25">
      <c r="A1718" t="s">
        <v>2257</v>
      </c>
      <c r="B1718" t="s">
        <v>425</v>
      </c>
      <c r="C1718" t="str">
        <f>VLOOKUP(B1718,'Country List'!$I:$J,2,FALSE)</f>
        <v>Japan</v>
      </c>
      <c r="D1718" t="s">
        <v>2267</v>
      </c>
      <c r="E1718">
        <v>21</v>
      </c>
      <c r="F1718">
        <v>4</v>
      </c>
      <c r="G1718">
        <v>1</v>
      </c>
      <c r="H1718">
        <v>0</v>
      </c>
      <c r="I1718">
        <v>0</v>
      </c>
    </row>
    <row r="1719" spans="1:9" x14ac:dyDescent="0.25">
      <c r="A1719" t="s">
        <v>2257</v>
      </c>
      <c r="B1719" t="s">
        <v>378</v>
      </c>
      <c r="C1719" t="str">
        <f>VLOOKUP(B1719,'Country List'!$I:$J,2,FALSE)</f>
        <v>South Africa</v>
      </c>
      <c r="D1719" t="s">
        <v>2268</v>
      </c>
      <c r="E1719">
        <v>18</v>
      </c>
      <c r="F1719">
        <v>4</v>
      </c>
      <c r="G1719">
        <v>1</v>
      </c>
      <c r="H1719">
        <v>0</v>
      </c>
      <c r="I1719">
        <v>0</v>
      </c>
    </row>
    <row r="1720" spans="1:9" x14ac:dyDescent="0.25">
      <c r="A1720" t="s">
        <v>2257</v>
      </c>
      <c r="B1720" t="s">
        <v>452</v>
      </c>
      <c r="C1720" t="str">
        <f>VLOOKUP(B1720,'Country List'!$I:$J,2,FALSE)</f>
        <v>Russia</v>
      </c>
      <c r="D1720" t="s">
        <v>2269</v>
      </c>
      <c r="E1720">
        <v>16</v>
      </c>
      <c r="F1720">
        <v>4</v>
      </c>
      <c r="G1720">
        <v>1</v>
      </c>
      <c r="H1720">
        <v>0</v>
      </c>
      <c r="I1720">
        <v>0</v>
      </c>
    </row>
    <row r="1721" spans="1:9" x14ac:dyDescent="0.25">
      <c r="A1721" t="s">
        <v>2257</v>
      </c>
      <c r="B1721" t="s">
        <v>470</v>
      </c>
      <c r="C1721" t="str">
        <f>VLOOKUP(B1721,'Country List'!$I:$J,2,FALSE)</f>
        <v>Czech Republic</v>
      </c>
      <c r="D1721" t="s">
        <v>2270</v>
      </c>
      <c r="E1721">
        <v>35</v>
      </c>
      <c r="F1721">
        <v>4</v>
      </c>
      <c r="G1721">
        <v>1</v>
      </c>
      <c r="H1721">
        <v>0</v>
      </c>
      <c r="I1721">
        <v>0</v>
      </c>
    </row>
    <row r="1722" spans="1:9" x14ac:dyDescent="0.25">
      <c r="A1722" t="s">
        <v>2257</v>
      </c>
      <c r="B1722" t="s">
        <v>408</v>
      </c>
      <c r="C1722" t="str">
        <f>VLOOKUP(B1722,'Country List'!$I:$J,2,FALSE)</f>
        <v>Canada</v>
      </c>
      <c r="D1722" t="s">
        <v>2271</v>
      </c>
      <c r="F1722">
        <v>4</v>
      </c>
      <c r="G1722">
        <v>1</v>
      </c>
      <c r="H1722">
        <v>0</v>
      </c>
      <c r="I1722">
        <v>0</v>
      </c>
    </row>
    <row r="1723" spans="1:9" x14ac:dyDescent="0.25">
      <c r="A1723" t="s">
        <v>2257</v>
      </c>
      <c r="B1723" t="s">
        <v>383</v>
      </c>
      <c r="C1723" t="str">
        <f>VLOOKUP(B1723,'Country List'!$I:$J,2,FALSE)</f>
        <v>Netherlands</v>
      </c>
      <c r="D1723" t="s">
        <v>2272</v>
      </c>
      <c r="E1723">
        <v>27</v>
      </c>
      <c r="F1723">
        <v>4</v>
      </c>
      <c r="G1723">
        <v>1</v>
      </c>
      <c r="H1723">
        <v>0</v>
      </c>
      <c r="I1723">
        <v>0</v>
      </c>
    </row>
    <row r="1724" spans="1:9" x14ac:dyDescent="0.25">
      <c r="A1724" t="s">
        <v>2257</v>
      </c>
      <c r="B1724" t="s">
        <v>380</v>
      </c>
      <c r="C1724" t="str">
        <f>VLOOKUP(B1724,'Country List'!$I:$J,2,FALSE)</f>
        <v>Germany</v>
      </c>
      <c r="D1724" t="s">
        <v>2273</v>
      </c>
      <c r="E1724">
        <v>19</v>
      </c>
      <c r="F1724">
        <v>4</v>
      </c>
      <c r="G1724">
        <v>1</v>
      </c>
      <c r="H1724">
        <v>0</v>
      </c>
      <c r="I1724">
        <v>0</v>
      </c>
    </row>
    <row r="1725" spans="1:9" x14ac:dyDescent="0.25">
      <c r="A1725" t="s">
        <v>2257</v>
      </c>
      <c r="B1725" t="s">
        <v>425</v>
      </c>
      <c r="C1725" t="str">
        <f>VLOOKUP(B1725,'Country List'!$I:$J,2,FALSE)</f>
        <v>Japan</v>
      </c>
      <c r="D1725" t="s">
        <v>2274</v>
      </c>
      <c r="E1725">
        <v>20</v>
      </c>
      <c r="F1725">
        <v>4</v>
      </c>
      <c r="G1725">
        <v>1</v>
      </c>
      <c r="H1725">
        <v>0</v>
      </c>
      <c r="I1725">
        <v>0</v>
      </c>
    </row>
    <row r="1726" spans="1:9" x14ac:dyDescent="0.25">
      <c r="A1726" t="s">
        <v>2257</v>
      </c>
      <c r="B1726" t="s">
        <v>1351</v>
      </c>
      <c r="C1726" t="str">
        <f>VLOOKUP(B1726,'Country List'!$I:$J,2,FALSE)</f>
        <v>Bahamas</v>
      </c>
      <c r="D1726" t="s">
        <v>2275</v>
      </c>
      <c r="E1726">
        <v>24</v>
      </c>
      <c r="F1726">
        <v>4</v>
      </c>
      <c r="G1726">
        <v>1</v>
      </c>
      <c r="H1726">
        <v>0</v>
      </c>
      <c r="I1726">
        <v>0</v>
      </c>
    </row>
    <row r="1727" spans="1:9" x14ac:dyDescent="0.25">
      <c r="A1727" t="s">
        <v>2257</v>
      </c>
      <c r="B1727" t="s">
        <v>387</v>
      </c>
      <c r="C1727" t="str">
        <f>VLOOKUP(B1727,'Country List'!$I:$J,2,FALSE)</f>
        <v>Austria</v>
      </c>
      <c r="D1727" t="s">
        <v>2276</v>
      </c>
      <c r="E1727">
        <v>22</v>
      </c>
      <c r="F1727">
        <v>4</v>
      </c>
      <c r="G1727">
        <v>1</v>
      </c>
      <c r="H1727">
        <v>0</v>
      </c>
      <c r="I1727">
        <v>0</v>
      </c>
    </row>
    <row r="1728" spans="1:9" x14ac:dyDescent="0.25">
      <c r="A1728" t="s">
        <v>2257</v>
      </c>
      <c r="B1728" t="s">
        <v>694</v>
      </c>
      <c r="C1728" t="str">
        <f>VLOOKUP(B1728,'Country List'!$I:$J,2,FALSE)</f>
        <v>Lithuania</v>
      </c>
      <c r="D1728" t="s">
        <v>2277</v>
      </c>
      <c r="E1728">
        <v>16</v>
      </c>
      <c r="F1728">
        <v>4</v>
      </c>
      <c r="G1728">
        <v>1</v>
      </c>
      <c r="H1728">
        <v>0</v>
      </c>
      <c r="I1728">
        <v>0</v>
      </c>
    </row>
    <row r="1729" spans="1:9" x14ac:dyDescent="0.25">
      <c r="A1729" t="s">
        <v>2257</v>
      </c>
      <c r="B1729" t="s">
        <v>366</v>
      </c>
      <c r="C1729" t="str">
        <f>VLOOKUP(B1729,'Country List'!$I:$J,2,FALSE)</f>
        <v>France</v>
      </c>
      <c r="D1729" t="s">
        <v>2278</v>
      </c>
      <c r="E1729">
        <v>18</v>
      </c>
      <c r="F1729">
        <v>4</v>
      </c>
      <c r="G1729">
        <v>1</v>
      </c>
      <c r="H1729">
        <v>0</v>
      </c>
      <c r="I1729">
        <v>0</v>
      </c>
    </row>
    <row r="1730" spans="1:9" x14ac:dyDescent="0.25">
      <c r="A1730" t="s">
        <v>2257</v>
      </c>
      <c r="B1730" t="s">
        <v>452</v>
      </c>
      <c r="C1730" t="str">
        <f>VLOOKUP(B1730,'Country List'!$I:$J,2,FALSE)</f>
        <v>Russia</v>
      </c>
      <c r="D1730" t="s">
        <v>2279</v>
      </c>
      <c r="E1730">
        <v>17</v>
      </c>
      <c r="F1730">
        <v>4</v>
      </c>
      <c r="G1730">
        <v>1</v>
      </c>
      <c r="H1730">
        <v>0</v>
      </c>
      <c r="I1730">
        <v>0</v>
      </c>
    </row>
    <row r="1731" spans="1:9" x14ac:dyDescent="0.25">
      <c r="A1731" t="s">
        <v>2257</v>
      </c>
      <c r="B1731" t="s">
        <v>519</v>
      </c>
      <c r="C1731" t="str">
        <f>VLOOKUP(B1731,'Country List'!$I:$J,2,FALSE)</f>
        <v>Switzerland</v>
      </c>
      <c r="D1731" t="s">
        <v>2280</v>
      </c>
      <c r="E1731">
        <v>17</v>
      </c>
      <c r="F1731">
        <v>4</v>
      </c>
      <c r="G1731">
        <v>1</v>
      </c>
      <c r="H1731">
        <v>0</v>
      </c>
      <c r="I1731">
        <v>0</v>
      </c>
    </row>
    <row r="1732" spans="1:9" x14ac:dyDescent="0.25">
      <c r="A1732" t="s">
        <v>2257</v>
      </c>
      <c r="B1732" t="s">
        <v>434</v>
      </c>
      <c r="C1732" t="str">
        <f>VLOOKUP(B1732,'Country List'!$I:$J,2,FALSE)</f>
        <v>Portugal</v>
      </c>
      <c r="D1732" t="s">
        <v>2281</v>
      </c>
      <c r="E1732">
        <v>21</v>
      </c>
      <c r="F1732">
        <v>4</v>
      </c>
      <c r="G1732">
        <v>1</v>
      </c>
      <c r="H1732">
        <v>0</v>
      </c>
      <c r="I1732">
        <v>0</v>
      </c>
    </row>
    <row r="1733" spans="1:9" x14ac:dyDescent="0.25">
      <c r="A1733" t="s">
        <v>2257</v>
      </c>
      <c r="B1733" t="s">
        <v>380</v>
      </c>
      <c r="C1733" t="str">
        <f>VLOOKUP(B1733,'Country List'!$I:$J,2,FALSE)</f>
        <v>Germany</v>
      </c>
      <c r="D1733" t="s">
        <v>2282</v>
      </c>
      <c r="E1733">
        <v>27</v>
      </c>
      <c r="F1733">
        <v>4</v>
      </c>
      <c r="G1733">
        <v>1</v>
      </c>
      <c r="H1733">
        <v>0</v>
      </c>
      <c r="I1733">
        <v>0</v>
      </c>
    </row>
    <row r="1734" spans="1:9" x14ac:dyDescent="0.25">
      <c r="A1734" t="s">
        <v>2283</v>
      </c>
      <c r="B1734" t="s">
        <v>366</v>
      </c>
      <c r="C1734" t="str">
        <f>VLOOKUP(B1734,'Country List'!$I:$J,2,FALSE)</f>
        <v>France</v>
      </c>
      <c r="D1734" t="s">
        <v>2284</v>
      </c>
      <c r="E1734">
        <v>23</v>
      </c>
      <c r="F1734">
        <v>4</v>
      </c>
      <c r="G1734">
        <v>2</v>
      </c>
      <c r="H1734">
        <v>0</v>
      </c>
      <c r="I1734">
        <v>0</v>
      </c>
    </row>
    <row r="1735" spans="1:9" x14ac:dyDescent="0.25">
      <c r="A1735" t="s">
        <v>2283</v>
      </c>
      <c r="B1735" t="s">
        <v>723</v>
      </c>
      <c r="C1735" t="str">
        <f>VLOOKUP(B1735,'Country List'!$I:$J,2,FALSE)</f>
        <v>Uzbekistan</v>
      </c>
      <c r="D1735" t="s">
        <v>2285</v>
      </c>
      <c r="E1735">
        <v>17</v>
      </c>
      <c r="F1735">
        <v>4</v>
      </c>
      <c r="G1735">
        <v>2</v>
      </c>
      <c r="H1735">
        <v>0</v>
      </c>
      <c r="I1735">
        <v>0</v>
      </c>
    </row>
    <row r="1736" spans="1:9" x14ac:dyDescent="0.25">
      <c r="A1736" t="s">
        <v>2283</v>
      </c>
      <c r="B1736" t="s">
        <v>366</v>
      </c>
      <c r="C1736" t="str">
        <f>VLOOKUP(B1736,'Country List'!$I:$J,2,FALSE)</f>
        <v>France</v>
      </c>
      <c r="D1736" t="s">
        <v>2286</v>
      </c>
      <c r="E1736">
        <v>22</v>
      </c>
      <c r="F1736">
        <v>4</v>
      </c>
      <c r="G1736">
        <v>2</v>
      </c>
      <c r="H1736">
        <v>0</v>
      </c>
      <c r="I1736">
        <v>0</v>
      </c>
    </row>
    <row r="1737" spans="1:9" x14ac:dyDescent="0.25">
      <c r="A1737" t="s">
        <v>2283</v>
      </c>
      <c r="B1737" t="s">
        <v>444</v>
      </c>
      <c r="C1737" t="str">
        <f>VLOOKUP(B1737,'Country List'!$I:$J,2,FALSE)</f>
        <v>Italy</v>
      </c>
      <c r="D1737" t="s">
        <v>2287</v>
      </c>
      <c r="F1737">
        <v>4</v>
      </c>
      <c r="G1737">
        <v>2</v>
      </c>
      <c r="H1737">
        <v>0</v>
      </c>
      <c r="I1737">
        <v>0</v>
      </c>
    </row>
    <row r="1738" spans="1:9" x14ac:dyDescent="0.25">
      <c r="A1738" t="s">
        <v>2283</v>
      </c>
      <c r="B1738" t="s">
        <v>1933</v>
      </c>
      <c r="C1738" t="str">
        <f>VLOOKUP(B1738,'Country List'!$I:$J,2,FALSE)</f>
        <v>Mozambique</v>
      </c>
      <c r="D1738" t="s">
        <v>2288</v>
      </c>
      <c r="E1738">
        <v>27</v>
      </c>
      <c r="F1738">
        <v>4</v>
      </c>
      <c r="G1738">
        <v>2</v>
      </c>
      <c r="H1738">
        <v>0</v>
      </c>
      <c r="I1738">
        <v>0</v>
      </c>
    </row>
    <row r="1739" spans="1:9" x14ac:dyDescent="0.25">
      <c r="A1739" t="s">
        <v>2283</v>
      </c>
      <c r="B1739" t="s">
        <v>408</v>
      </c>
      <c r="C1739" t="str">
        <f>VLOOKUP(B1739,'Country List'!$I:$J,2,FALSE)</f>
        <v>Canada</v>
      </c>
      <c r="D1739" t="s">
        <v>2289</v>
      </c>
      <c r="E1739">
        <v>25</v>
      </c>
      <c r="F1739">
        <v>4</v>
      </c>
      <c r="G1739">
        <v>2</v>
      </c>
      <c r="H1739">
        <v>0</v>
      </c>
      <c r="I1739">
        <v>0</v>
      </c>
    </row>
    <row r="1740" spans="1:9" x14ac:dyDescent="0.25">
      <c r="A1740" t="s">
        <v>2283</v>
      </c>
      <c r="B1740" t="s">
        <v>475</v>
      </c>
      <c r="C1740" t="str">
        <f>VLOOKUP(B1740,'Country List'!$I:$J,2,FALSE)</f>
        <v>Ukraine</v>
      </c>
      <c r="D1740" t="s">
        <v>2290</v>
      </c>
      <c r="E1740">
        <v>18</v>
      </c>
      <c r="F1740">
        <v>4</v>
      </c>
      <c r="G1740">
        <v>2</v>
      </c>
      <c r="H1740">
        <v>0</v>
      </c>
      <c r="I1740">
        <v>0</v>
      </c>
    </row>
    <row r="1741" spans="1:9" x14ac:dyDescent="0.25">
      <c r="A1741" t="s">
        <v>2283</v>
      </c>
      <c r="B1741" t="s">
        <v>373</v>
      </c>
      <c r="C1741" t="str">
        <f>VLOOKUP(B1741,'Country List'!$I:$J,2,FALSE)</f>
        <v>Slovakia</v>
      </c>
      <c r="D1741" t="s">
        <v>2291</v>
      </c>
      <c r="E1741">
        <v>23</v>
      </c>
      <c r="F1741">
        <v>4</v>
      </c>
      <c r="G1741">
        <v>2</v>
      </c>
      <c r="H1741">
        <v>0</v>
      </c>
      <c r="I1741">
        <v>0</v>
      </c>
    </row>
    <row r="1742" spans="1:9" x14ac:dyDescent="0.25">
      <c r="A1742" t="s">
        <v>2283</v>
      </c>
      <c r="B1742" t="s">
        <v>380</v>
      </c>
      <c r="C1742" t="str">
        <f>VLOOKUP(B1742,'Country List'!$I:$J,2,FALSE)</f>
        <v>Germany</v>
      </c>
      <c r="D1742" t="s">
        <v>2292</v>
      </c>
      <c r="E1742">
        <v>19</v>
      </c>
      <c r="F1742">
        <v>4</v>
      </c>
      <c r="G1742">
        <v>2</v>
      </c>
      <c r="H1742">
        <v>0</v>
      </c>
      <c r="I1742">
        <v>0</v>
      </c>
    </row>
    <row r="1743" spans="1:9" x14ac:dyDescent="0.25">
      <c r="A1743" t="s">
        <v>2283</v>
      </c>
      <c r="B1743" t="s">
        <v>2186</v>
      </c>
      <c r="C1743" t="str">
        <f>VLOOKUP(B1743,'Country List'!$I:$J,2,FALSE)</f>
        <v>Iran</v>
      </c>
      <c r="D1743" t="s">
        <v>2293</v>
      </c>
      <c r="E1743">
        <v>29</v>
      </c>
      <c r="F1743">
        <v>4</v>
      </c>
      <c r="G1743">
        <v>2</v>
      </c>
      <c r="H1743">
        <v>0</v>
      </c>
      <c r="I1743">
        <v>0</v>
      </c>
    </row>
    <row r="1744" spans="1:9" x14ac:dyDescent="0.25">
      <c r="A1744" t="s">
        <v>2283</v>
      </c>
      <c r="B1744" t="s">
        <v>158</v>
      </c>
      <c r="C1744" t="str">
        <f>VLOOKUP(B1744,'Country List'!$I:$J,2,FALSE)</f>
        <v>United States</v>
      </c>
      <c r="D1744" t="s">
        <v>2294</v>
      </c>
      <c r="E1744">
        <v>22</v>
      </c>
      <c r="F1744">
        <v>4</v>
      </c>
      <c r="G1744">
        <v>2</v>
      </c>
      <c r="H1744">
        <v>0</v>
      </c>
      <c r="I1744">
        <v>0</v>
      </c>
    </row>
    <row r="1745" spans="1:9" x14ac:dyDescent="0.25">
      <c r="A1745" t="s">
        <v>2283</v>
      </c>
      <c r="B1745" t="s">
        <v>487</v>
      </c>
      <c r="C1745" t="str">
        <f>VLOOKUP(B1745,'Country List'!$I:$J,2,FALSE)</f>
        <v>South Korea</v>
      </c>
      <c r="D1745" t="s">
        <v>2295</v>
      </c>
      <c r="E1745">
        <v>24</v>
      </c>
      <c r="F1745">
        <v>4</v>
      </c>
      <c r="G1745">
        <v>2</v>
      </c>
      <c r="H1745">
        <v>0</v>
      </c>
      <c r="I1745">
        <v>0</v>
      </c>
    </row>
    <row r="1746" spans="1:9" x14ac:dyDescent="0.25">
      <c r="A1746" t="s">
        <v>2283</v>
      </c>
      <c r="B1746" t="s">
        <v>385</v>
      </c>
      <c r="C1746" t="str">
        <f>VLOOKUP(B1746,'Country List'!$I:$J,2,FALSE)</f>
        <v>Romania</v>
      </c>
      <c r="D1746" t="s">
        <v>2296</v>
      </c>
      <c r="E1746">
        <v>21</v>
      </c>
      <c r="F1746">
        <v>4</v>
      </c>
      <c r="G1746">
        <v>2</v>
      </c>
      <c r="H1746">
        <v>0</v>
      </c>
      <c r="I1746">
        <v>0</v>
      </c>
    </row>
    <row r="1747" spans="1:9" x14ac:dyDescent="0.25">
      <c r="A1747" t="s">
        <v>2283</v>
      </c>
      <c r="B1747" t="s">
        <v>427</v>
      </c>
      <c r="C1747" t="str">
        <f>VLOOKUP(B1747,'Country List'!$I:$J,2,FALSE)</f>
        <v>Serbia</v>
      </c>
      <c r="D1747" t="s">
        <v>2297</v>
      </c>
      <c r="E1747">
        <v>18</v>
      </c>
      <c r="F1747">
        <v>4</v>
      </c>
      <c r="G1747">
        <v>2</v>
      </c>
      <c r="H1747">
        <v>0</v>
      </c>
      <c r="I1747">
        <v>0</v>
      </c>
    </row>
    <row r="1748" spans="1:9" x14ac:dyDescent="0.25">
      <c r="A1748" t="s">
        <v>2283</v>
      </c>
      <c r="B1748" t="s">
        <v>380</v>
      </c>
      <c r="C1748" t="str">
        <f>VLOOKUP(B1748,'Country List'!$I:$J,2,FALSE)</f>
        <v>Germany</v>
      </c>
      <c r="D1748" t="s">
        <v>2298</v>
      </c>
      <c r="E1748">
        <v>22</v>
      </c>
      <c r="F1748">
        <v>4</v>
      </c>
      <c r="G1748">
        <v>2</v>
      </c>
      <c r="H1748">
        <v>0</v>
      </c>
      <c r="I1748">
        <v>0</v>
      </c>
    </row>
    <row r="1749" spans="1:9" x14ac:dyDescent="0.25">
      <c r="A1749" t="s">
        <v>2283</v>
      </c>
      <c r="B1749" t="s">
        <v>2299</v>
      </c>
      <c r="C1749" t="str">
        <f>VLOOKUP(B1749,'Country List'!$I:$J,2,FALSE)</f>
        <v>Cuba</v>
      </c>
      <c r="D1749" t="s">
        <v>2300</v>
      </c>
      <c r="E1749">
        <v>23</v>
      </c>
      <c r="F1749">
        <v>4</v>
      </c>
      <c r="G1749">
        <v>2</v>
      </c>
      <c r="H1749">
        <v>0</v>
      </c>
      <c r="I1749">
        <v>0</v>
      </c>
    </row>
    <row r="1750" spans="1:9" x14ac:dyDescent="0.25">
      <c r="A1750" t="s">
        <v>2283</v>
      </c>
      <c r="B1750" t="s">
        <v>2299</v>
      </c>
      <c r="C1750" t="str">
        <f>VLOOKUP(B1750,'Country List'!$I:$J,2,FALSE)</f>
        <v>Cuba</v>
      </c>
      <c r="D1750" t="s">
        <v>2301</v>
      </c>
      <c r="E1750">
        <v>21</v>
      </c>
      <c r="F1750">
        <v>4</v>
      </c>
      <c r="G1750">
        <v>2</v>
      </c>
      <c r="H1750">
        <v>0</v>
      </c>
      <c r="I1750">
        <v>0</v>
      </c>
    </row>
    <row r="1751" spans="1:9" x14ac:dyDescent="0.25">
      <c r="A1751" t="s">
        <v>2283</v>
      </c>
      <c r="B1751" t="s">
        <v>158</v>
      </c>
      <c r="C1751" t="str">
        <f>VLOOKUP(B1751,'Country List'!$I:$J,2,FALSE)</f>
        <v>United States</v>
      </c>
      <c r="D1751" t="s">
        <v>2302</v>
      </c>
      <c r="E1751">
        <v>18</v>
      </c>
      <c r="F1751">
        <v>4</v>
      </c>
      <c r="G1751">
        <v>2</v>
      </c>
      <c r="H1751">
        <v>0</v>
      </c>
      <c r="I1751">
        <v>0</v>
      </c>
    </row>
    <row r="1752" spans="1:9" x14ac:dyDescent="0.25">
      <c r="A1752" t="s">
        <v>2283</v>
      </c>
      <c r="B1752" t="s">
        <v>519</v>
      </c>
      <c r="C1752" t="str">
        <f>VLOOKUP(B1752,'Country List'!$I:$J,2,FALSE)</f>
        <v>Switzerland</v>
      </c>
      <c r="D1752" t="s">
        <v>2303</v>
      </c>
      <c r="E1752">
        <v>19</v>
      </c>
      <c r="F1752">
        <v>4</v>
      </c>
      <c r="G1752">
        <v>2</v>
      </c>
      <c r="H1752">
        <v>0</v>
      </c>
      <c r="I1752">
        <v>0</v>
      </c>
    </row>
    <row r="1753" spans="1:9" x14ac:dyDescent="0.25">
      <c r="A1753" t="s">
        <v>2283</v>
      </c>
      <c r="B1753" t="s">
        <v>886</v>
      </c>
      <c r="C1753" t="str">
        <f>VLOOKUP(B1753,'Country List'!$I:$J,2,FALSE)</f>
        <v>Bulgaria</v>
      </c>
      <c r="D1753" t="s">
        <v>2304</v>
      </c>
      <c r="E1753">
        <v>17</v>
      </c>
      <c r="F1753">
        <v>4</v>
      </c>
      <c r="G1753">
        <v>2</v>
      </c>
      <c r="H1753">
        <v>0</v>
      </c>
      <c r="I1753">
        <v>0</v>
      </c>
    </row>
    <row r="1754" spans="1:9" x14ac:dyDescent="0.25">
      <c r="A1754" t="s">
        <v>2283</v>
      </c>
      <c r="B1754" t="s">
        <v>158</v>
      </c>
      <c r="C1754" t="str">
        <f>VLOOKUP(B1754,'Country List'!$I:$J,2,FALSE)</f>
        <v>United States</v>
      </c>
      <c r="D1754" t="s">
        <v>2305</v>
      </c>
      <c r="E1754">
        <v>27</v>
      </c>
      <c r="F1754">
        <v>4</v>
      </c>
      <c r="G1754">
        <v>2</v>
      </c>
      <c r="H1754">
        <v>0</v>
      </c>
      <c r="I1754">
        <v>0</v>
      </c>
    </row>
    <row r="1755" spans="1:9" x14ac:dyDescent="0.25">
      <c r="A1755" t="s">
        <v>2283</v>
      </c>
      <c r="B1755" t="s">
        <v>158</v>
      </c>
      <c r="C1755" t="str">
        <f>VLOOKUP(B1755,'Country List'!$I:$J,2,FALSE)</f>
        <v>United States</v>
      </c>
      <c r="D1755" t="s">
        <v>2306</v>
      </c>
      <c r="E1755">
        <v>22</v>
      </c>
      <c r="F1755">
        <v>4</v>
      </c>
      <c r="G1755">
        <v>2</v>
      </c>
      <c r="H1755">
        <v>0</v>
      </c>
      <c r="I1755">
        <v>0</v>
      </c>
    </row>
    <row r="1756" spans="1:9" x14ac:dyDescent="0.25">
      <c r="A1756" t="s">
        <v>2307</v>
      </c>
      <c r="B1756" t="s">
        <v>1069</v>
      </c>
      <c r="C1756" t="str">
        <f>VLOOKUP(B1756,'Country List'!$I:$J,2,FALSE)</f>
        <v>Egypt</v>
      </c>
      <c r="D1756" t="s">
        <v>2308</v>
      </c>
      <c r="E1756">
        <v>19</v>
      </c>
      <c r="F1756">
        <v>4</v>
      </c>
      <c r="G1756">
        <v>2</v>
      </c>
      <c r="H1756">
        <v>0</v>
      </c>
      <c r="I1756">
        <v>0</v>
      </c>
    </row>
    <row r="1757" spans="1:9" x14ac:dyDescent="0.25">
      <c r="A1757" t="s">
        <v>2307</v>
      </c>
      <c r="B1757" t="s">
        <v>367</v>
      </c>
      <c r="C1757" t="str">
        <f>VLOOKUP(B1757,'Country List'!$I:$J,2,FALSE)</f>
        <v>Argentina</v>
      </c>
      <c r="D1757" t="s">
        <v>2309</v>
      </c>
      <c r="F1757">
        <v>4</v>
      </c>
      <c r="G1757">
        <v>2</v>
      </c>
      <c r="H1757">
        <v>0</v>
      </c>
      <c r="I1757">
        <v>0</v>
      </c>
    </row>
    <row r="1758" spans="1:9" x14ac:dyDescent="0.25">
      <c r="A1758" t="s">
        <v>2307</v>
      </c>
      <c r="B1758" t="s">
        <v>786</v>
      </c>
      <c r="C1758" t="str">
        <f>VLOOKUP(B1758,'Country List'!$I:$J,2,FALSE)</f>
        <v>Turkey</v>
      </c>
      <c r="D1758" t="s">
        <v>2310</v>
      </c>
      <c r="E1758">
        <v>18</v>
      </c>
      <c r="F1758">
        <v>4</v>
      </c>
      <c r="G1758">
        <v>2</v>
      </c>
      <c r="H1758">
        <v>0</v>
      </c>
      <c r="I1758">
        <v>0</v>
      </c>
    </row>
    <row r="1759" spans="1:9" x14ac:dyDescent="0.25">
      <c r="A1759" t="s">
        <v>2307</v>
      </c>
      <c r="B1759" t="s">
        <v>636</v>
      </c>
      <c r="C1759" t="str">
        <f>VLOOKUP(B1759,'Country List'!$I:$J,2,FALSE)</f>
        <v>Bolivia</v>
      </c>
      <c r="D1759" t="s">
        <v>2311</v>
      </c>
      <c r="E1759">
        <v>22</v>
      </c>
      <c r="F1759">
        <v>4</v>
      </c>
      <c r="G1759">
        <v>2</v>
      </c>
      <c r="H1759">
        <v>0</v>
      </c>
      <c r="I1759">
        <v>0</v>
      </c>
    </row>
    <row r="1760" spans="1:9" x14ac:dyDescent="0.25">
      <c r="A1760" t="s">
        <v>2307</v>
      </c>
      <c r="B1760" t="s">
        <v>378</v>
      </c>
      <c r="C1760" t="str">
        <f>VLOOKUP(B1760,'Country List'!$I:$J,2,FALSE)</f>
        <v>South Africa</v>
      </c>
      <c r="D1760" t="s">
        <v>2312</v>
      </c>
      <c r="E1760">
        <v>21</v>
      </c>
      <c r="F1760">
        <v>4</v>
      </c>
      <c r="G1760">
        <v>2</v>
      </c>
      <c r="H1760">
        <v>0</v>
      </c>
      <c r="I1760">
        <v>0</v>
      </c>
    </row>
    <row r="1761" spans="1:9" x14ac:dyDescent="0.25">
      <c r="A1761" t="s">
        <v>2307</v>
      </c>
      <c r="B1761" t="s">
        <v>1069</v>
      </c>
      <c r="C1761" t="str">
        <f>VLOOKUP(B1761,'Country List'!$I:$J,2,FALSE)</f>
        <v>Egypt</v>
      </c>
      <c r="D1761" t="s">
        <v>2313</v>
      </c>
      <c r="E1761">
        <v>20</v>
      </c>
      <c r="F1761">
        <v>4</v>
      </c>
      <c r="G1761">
        <v>2</v>
      </c>
      <c r="H1761">
        <v>0</v>
      </c>
      <c r="I1761">
        <v>0</v>
      </c>
    </row>
    <row r="1762" spans="1:9" x14ac:dyDescent="0.25">
      <c r="A1762" t="s">
        <v>2307</v>
      </c>
      <c r="B1762" t="s">
        <v>444</v>
      </c>
      <c r="C1762" t="str">
        <f>VLOOKUP(B1762,'Country List'!$I:$J,2,FALSE)</f>
        <v>Italy</v>
      </c>
      <c r="D1762" t="s">
        <v>2314</v>
      </c>
      <c r="E1762">
        <v>19</v>
      </c>
      <c r="F1762">
        <v>4</v>
      </c>
      <c r="G1762">
        <v>2</v>
      </c>
      <c r="H1762">
        <v>0</v>
      </c>
      <c r="I1762">
        <v>0</v>
      </c>
    </row>
    <row r="1763" spans="1:9" x14ac:dyDescent="0.25">
      <c r="A1763" t="s">
        <v>2307</v>
      </c>
      <c r="B1763" t="s">
        <v>444</v>
      </c>
      <c r="C1763" t="str">
        <f>VLOOKUP(B1763,'Country List'!$I:$J,2,FALSE)</f>
        <v>Italy</v>
      </c>
      <c r="D1763" t="s">
        <v>2315</v>
      </c>
      <c r="E1763">
        <v>22</v>
      </c>
      <c r="F1763">
        <v>4</v>
      </c>
      <c r="G1763">
        <v>2</v>
      </c>
      <c r="H1763">
        <v>0</v>
      </c>
      <c r="I1763">
        <v>0</v>
      </c>
    </row>
    <row r="1764" spans="1:9" x14ac:dyDescent="0.25">
      <c r="A1764" t="s">
        <v>2307</v>
      </c>
      <c r="B1764" t="s">
        <v>382</v>
      </c>
      <c r="C1764" t="str">
        <f>VLOOKUP(B1764,'Country List'!$I:$J,2,FALSE)</f>
        <v>Spain</v>
      </c>
      <c r="D1764" t="s">
        <v>2316</v>
      </c>
      <c r="E1764">
        <v>23</v>
      </c>
      <c r="F1764">
        <v>4</v>
      </c>
      <c r="G1764">
        <v>2</v>
      </c>
      <c r="H1764">
        <v>0</v>
      </c>
      <c r="I1764">
        <v>0</v>
      </c>
    </row>
    <row r="1765" spans="1:9" x14ac:dyDescent="0.25">
      <c r="A1765" t="s">
        <v>2307</v>
      </c>
      <c r="B1765" t="s">
        <v>434</v>
      </c>
      <c r="C1765" t="str">
        <f>VLOOKUP(B1765,'Country List'!$I:$J,2,FALSE)</f>
        <v>Portugal</v>
      </c>
      <c r="D1765" t="s">
        <v>2317</v>
      </c>
      <c r="E1765">
        <v>33</v>
      </c>
      <c r="F1765">
        <v>4</v>
      </c>
      <c r="G1765">
        <v>2</v>
      </c>
      <c r="H1765">
        <v>2</v>
      </c>
      <c r="I1765">
        <v>0</v>
      </c>
    </row>
    <row r="1766" spans="1:9" x14ac:dyDescent="0.25">
      <c r="A1766" t="s">
        <v>2307</v>
      </c>
      <c r="B1766" t="s">
        <v>1069</v>
      </c>
      <c r="C1766" t="str">
        <f>VLOOKUP(B1766,'Country List'!$I:$J,2,FALSE)</f>
        <v>Egypt</v>
      </c>
      <c r="D1766" t="s">
        <v>2318</v>
      </c>
      <c r="E1766">
        <v>33</v>
      </c>
      <c r="F1766">
        <v>4</v>
      </c>
      <c r="G1766">
        <v>2</v>
      </c>
      <c r="H1766">
        <v>0</v>
      </c>
      <c r="I1766">
        <v>0</v>
      </c>
    </row>
    <row r="1767" spans="1:9" x14ac:dyDescent="0.25">
      <c r="A1767" t="s">
        <v>2307</v>
      </c>
      <c r="B1767" t="s">
        <v>385</v>
      </c>
      <c r="C1767" t="str">
        <f>VLOOKUP(B1767,'Country List'!$I:$J,2,FALSE)</f>
        <v>Romania</v>
      </c>
      <c r="D1767" t="s">
        <v>2319</v>
      </c>
      <c r="E1767">
        <v>21</v>
      </c>
      <c r="F1767">
        <v>4</v>
      </c>
      <c r="G1767">
        <v>2</v>
      </c>
      <c r="H1767">
        <v>0</v>
      </c>
      <c r="I1767">
        <v>0</v>
      </c>
    </row>
    <row r="1768" spans="1:9" x14ac:dyDescent="0.25">
      <c r="A1768" t="s">
        <v>2307</v>
      </c>
      <c r="B1768" t="s">
        <v>886</v>
      </c>
      <c r="C1768" t="str">
        <f>VLOOKUP(B1768,'Country List'!$I:$J,2,FALSE)</f>
        <v>Bulgaria</v>
      </c>
      <c r="D1768" t="s">
        <v>2320</v>
      </c>
      <c r="E1768">
        <v>23</v>
      </c>
      <c r="F1768">
        <v>4</v>
      </c>
      <c r="G1768">
        <v>2</v>
      </c>
      <c r="H1768">
        <v>0</v>
      </c>
      <c r="I1768">
        <v>0</v>
      </c>
    </row>
    <row r="1769" spans="1:9" x14ac:dyDescent="0.25">
      <c r="A1769" t="s">
        <v>2307</v>
      </c>
      <c r="B1769" t="s">
        <v>385</v>
      </c>
      <c r="C1769" t="str">
        <f>VLOOKUP(B1769,'Country List'!$I:$J,2,FALSE)</f>
        <v>Romania</v>
      </c>
      <c r="D1769" t="s">
        <v>2321</v>
      </c>
      <c r="E1769">
        <v>18</v>
      </c>
      <c r="F1769">
        <v>4</v>
      </c>
      <c r="G1769">
        <v>2</v>
      </c>
      <c r="H1769">
        <v>0</v>
      </c>
      <c r="I1769">
        <v>0</v>
      </c>
    </row>
    <row r="1770" spans="1:9" x14ac:dyDescent="0.25">
      <c r="A1770" t="s">
        <v>2322</v>
      </c>
      <c r="B1770" t="s">
        <v>366</v>
      </c>
      <c r="C1770" t="str">
        <f>VLOOKUP(B1770,'Country List'!$I:$J,2,FALSE)</f>
        <v>France</v>
      </c>
      <c r="D1770" t="s">
        <v>2323</v>
      </c>
      <c r="E1770">
        <v>25</v>
      </c>
      <c r="F1770">
        <v>4</v>
      </c>
      <c r="G1770">
        <v>3</v>
      </c>
      <c r="H1770">
        <v>0</v>
      </c>
      <c r="I1770">
        <v>0</v>
      </c>
    </row>
    <row r="1771" spans="1:9" x14ac:dyDescent="0.25">
      <c r="A1771" t="s">
        <v>2322</v>
      </c>
      <c r="B1771" t="s">
        <v>382</v>
      </c>
      <c r="C1771" t="str">
        <f>VLOOKUP(B1771,'Country List'!$I:$J,2,FALSE)</f>
        <v>Spain</v>
      </c>
      <c r="D1771" t="s">
        <v>2324</v>
      </c>
      <c r="E1771">
        <v>19</v>
      </c>
      <c r="F1771">
        <v>4</v>
      </c>
      <c r="G1771">
        <v>3</v>
      </c>
      <c r="H1771">
        <v>0</v>
      </c>
      <c r="I1771">
        <v>0</v>
      </c>
    </row>
    <row r="1772" spans="1:9" x14ac:dyDescent="0.25">
      <c r="A1772" t="s">
        <v>2322</v>
      </c>
      <c r="B1772" t="s">
        <v>399</v>
      </c>
      <c r="C1772" t="str">
        <f>VLOOKUP(B1772,'Country List'!$I:$J,2,FALSE)</f>
        <v>India</v>
      </c>
      <c r="D1772" t="s">
        <v>2325</v>
      </c>
      <c r="E1772">
        <v>19</v>
      </c>
      <c r="F1772">
        <v>4</v>
      </c>
      <c r="G1772">
        <v>3</v>
      </c>
      <c r="H1772">
        <v>0</v>
      </c>
      <c r="I1772">
        <v>0</v>
      </c>
    </row>
    <row r="1773" spans="1:9" x14ac:dyDescent="0.25">
      <c r="A1773" t="s">
        <v>2322</v>
      </c>
      <c r="B1773" t="s">
        <v>886</v>
      </c>
      <c r="C1773" t="str">
        <f>VLOOKUP(B1773,'Country List'!$I:$J,2,FALSE)</f>
        <v>Bulgaria</v>
      </c>
      <c r="D1773" t="s">
        <v>2326</v>
      </c>
      <c r="E1773">
        <v>17</v>
      </c>
      <c r="F1773">
        <v>4</v>
      </c>
      <c r="G1773">
        <v>3</v>
      </c>
      <c r="H1773">
        <v>0</v>
      </c>
      <c r="I1773">
        <v>0</v>
      </c>
    </row>
    <row r="1774" spans="1:9" x14ac:dyDescent="0.25">
      <c r="A1774" t="s">
        <v>2322</v>
      </c>
      <c r="B1774" t="s">
        <v>487</v>
      </c>
      <c r="C1774" t="str">
        <f>VLOOKUP(B1774,'Country List'!$I:$J,2,FALSE)</f>
        <v>South Korea</v>
      </c>
      <c r="D1774" t="s">
        <v>2327</v>
      </c>
      <c r="E1774">
        <v>34</v>
      </c>
      <c r="F1774">
        <v>4</v>
      </c>
      <c r="G1774">
        <v>3</v>
      </c>
      <c r="H1774">
        <v>0</v>
      </c>
      <c r="I1774">
        <v>0</v>
      </c>
    </row>
    <row r="1775" spans="1:9" x14ac:dyDescent="0.25">
      <c r="A1775" t="s">
        <v>2322</v>
      </c>
      <c r="B1775" t="s">
        <v>158</v>
      </c>
      <c r="C1775" t="str">
        <f>VLOOKUP(B1775,'Country List'!$I:$J,2,FALSE)</f>
        <v>United States</v>
      </c>
      <c r="D1775" t="s">
        <v>2328</v>
      </c>
      <c r="E1775">
        <v>25</v>
      </c>
      <c r="F1775">
        <v>4</v>
      </c>
      <c r="G1775">
        <v>3</v>
      </c>
      <c r="H1775">
        <v>0</v>
      </c>
      <c r="I1775">
        <v>0</v>
      </c>
    </row>
    <row r="1776" spans="1:9" x14ac:dyDescent="0.25">
      <c r="A1776" t="s">
        <v>2322</v>
      </c>
      <c r="B1776" t="s">
        <v>158</v>
      </c>
      <c r="C1776" t="str">
        <f>VLOOKUP(B1776,'Country List'!$I:$J,2,FALSE)</f>
        <v>United States</v>
      </c>
      <c r="D1776" t="s">
        <v>2329</v>
      </c>
      <c r="E1776">
        <v>18</v>
      </c>
      <c r="F1776">
        <v>4</v>
      </c>
      <c r="G1776">
        <v>3</v>
      </c>
      <c r="H1776">
        <v>0</v>
      </c>
      <c r="I1776">
        <v>0</v>
      </c>
    </row>
    <row r="1777" spans="1:9" x14ac:dyDescent="0.25">
      <c r="A1777" t="s">
        <v>2322</v>
      </c>
      <c r="B1777" t="s">
        <v>2330</v>
      </c>
      <c r="C1777" t="str">
        <f>VLOOKUP(B1777,'Country List'!$I:$J,2,FALSE)</f>
        <v>Botswana</v>
      </c>
      <c r="D1777" t="s">
        <v>2331</v>
      </c>
      <c r="E1777">
        <v>27</v>
      </c>
      <c r="F1777">
        <v>4</v>
      </c>
      <c r="G1777">
        <v>3</v>
      </c>
      <c r="H1777">
        <v>0</v>
      </c>
      <c r="I1777">
        <v>0</v>
      </c>
    </row>
    <row r="1778" spans="1:9" x14ac:dyDescent="0.25">
      <c r="A1778" t="s">
        <v>2322</v>
      </c>
      <c r="B1778" t="s">
        <v>158</v>
      </c>
      <c r="C1778" t="str">
        <f>VLOOKUP(B1778,'Country List'!$I:$J,2,FALSE)</f>
        <v>United States</v>
      </c>
      <c r="D1778" t="s">
        <v>2332</v>
      </c>
      <c r="E1778">
        <v>18</v>
      </c>
      <c r="F1778">
        <v>4</v>
      </c>
      <c r="G1778">
        <v>3</v>
      </c>
      <c r="H1778">
        <v>0</v>
      </c>
      <c r="I1778">
        <v>0</v>
      </c>
    </row>
    <row r="1779" spans="1:9" x14ac:dyDescent="0.25">
      <c r="A1779" t="s">
        <v>2322</v>
      </c>
      <c r="B1779" t="s">
        <v>444</v>
      </c>
      <c r="C1779" t="str">
        <f>VLOOKUP(B1779,'Country List'!$I:$J,2,FALSE)</f>
        <v>Italy</v>
      </c>
      <c r="D1779" t="s">
        <v>2333</v>
      </c>
      <c r="E1779">
        <v>35</v>
      </c>
      <c r="F1779">
        <v>4</v>
      </c>
      <c r="G1779">
        <v>3</v>
      </c>
      <c r="H1779">
        <v>0</v>
      </c>
      <c r="I1779">
        <v>0</v>
      </c>
    </row>
    <row r="1780" spans="1:9" x14ac:dyDescent="0.25">
      <c r="A1780" t="s">
        <v>2322</v>
      </c>
      <c r="B1780" t="s">
        <v>366</v>
      </c>
      <c r="C1780" t="str">
        <f>VLOOKUP(B1780,'Country List'!$I:$J,2,FALSE)</f>
        <v>France</v>
      </c>
      <c r="D1780" t="s">
        <v>2334</v>
      </c>
      <c r="E1780">
        <v>21</v>
      </c>
      <c r="F1780">
        <v>4</v>
      </c>
      <c r="G1780">
        <v>3</v>
      </c>
      <c r="H1780">
        <v>0</v>
      </c>
      <c r="I1780">
        <v>0</v>
      </c>
    </row>
    <row r="1781" spans="1:9" x14ac:dyDescent="0.25">
      <c r="A1781" t="s">
        <v>2322</v>
      </c>
      <c r="B1781" t="s">
        <v>158</v>
      </c>
      <c r="C1781" t="str">
        <f>VLOOKUP(B1781,'Country List'!$I:$J,2,FALSE)</f>
        <v>United States</v>
      </c>
      <c r="D1781" t="s">
        <v>2335</v>
      </c>
      <c r="E1781">
        <v>37</v>
      </c>
      <c r="F1781">
        <v>4</v>
      </c>
      <c r="G1781">
        <v>3</v>
      </c>
      <c r="H1781">
        <v>0</v>
      </c>
      <c r="I1781">
        <v>0</v>
      </c>
    </row>
    <row r="1782" spans="1:9" x14ac:dyDescent="0.25">
      <c r="A1782" t="s">
        <v>2336</v>
      </c>
      <c r="B1782" t="s">
        <v>450</v>
      </c>
      <c r="C1782" t="str">
        <f>VLOOKUP(B1782,'Country List'!$I:$J,2,FALSE)</f>
        <v>Belarus</v>
      </c>
      <c r="D1782" t="s">
        <v>2337</v>
      </c>
      <c r="E1782">
        <v>26</v>
      </c>
      <c r="F1782">
        <v>4</v>
      </c>
      <c r="G1782">
        <v>3</v>
      </c>
      <c r="H1782">
        <v>0</v>
      </c>
      <c r="I1782">
        <v>0</v>
      </c>
    </row>
    <row r="1783" spans="1:9" x14ac:dyDescent="0.25">
      <c r="A1783" t="s">
        <v>2336</v>
      </c>
      <c r="B1783" t="s">
        <v>385</v>
      </c>
      <c r="C1783" t="str">
        <f>VLOOKUP(B1783,'Country List'!$I:$J,2,FALSE)</f>
        <v>Romania</v>
      </c>
      <c r="D1783" t="s">
        <v>2338</v>
      </c>
      <c r="E1783">
        <v>37</v>
      </c>
      <c r="F1783">
        <v>4</v>
      </c>
      <c r="G1783">
        <v>3</v>
      </c>
      <c r="H1783">
        <v>0</v>
      </c>
      <c r="I1783">
        <v>0</v>
      </c>
    </row>
    <row r="1784" spans="1:9" x14ac:dyDescent="0.25">
      <c r="A1784" t="s">
        <v>2336</v>
      </c>
      <c r="B1784" t="s">
        <v>366</v>
      </c>
      <c r="C1784" t="str">
        <f>VLOOKUP(B1784,'Country List'!$I:$J,2,FALSE)</f>
        <v>France</v>
      </c>
      <c r="D1784" t="s">
        <v>2339</v>
      </c>
      <c r="E1784">
        <v>21</v>
      </c>
      <c r="F1784">
        <v>4</v>
      </c>
      <c r="G1784">
        <v>3</v>
      </c>
      <c r="H1784">
        <v>0</v>
      </c>
      <c r="I1784">
        <v>0</v>
      </c>
    </row>
    <row r="1785" spans="1:9" x14ac:dyDescent="0.25">
      <c r="A1785" t="s">
        <v>2336</v>
      </c>
      <c r="B1785" t="s">
        <v>383</v>
      </c>
      <c r="C1785" t="str">
        <f>VLOOKUP(B1785,'Country List'!$I:$J,2,FALSE)</f>
        <v>Netherlands</v>
      </c>
      <c r="D1785" t="s">
        <v>2340</v>
      </c>
      <c r="E1785">
        <v>19</v>
      </c>
      <c r="F1785">
        <v>4</v>
      </c>
      <c r="G1785">
        <v>3</v>
      </c>
      <c r="H1785">
        <v>0</v>
      </c>
      <c r="I1785">
        <v>0</v>
      </c>
    </row>
    <row r="1786" spans="1:9" x14ac:dyDescent="0.25">
      <c r="A1786" t="s">
        <v>2336</v>
      </c>
      <c r="B1786" t="s">
        <v>459</v>
      </c>
      <c r="C1786" t="str">
        <f>VLOOKUP(B1786,'Country List'!$I:$J,2,FALSE)</f>
        <v>Indonesia</v>
      </c>
      <c r="D1786" t="s">
        <v>2341</v>
      </c>
      <c r="E1786">
        <v>21</v>
      </c>
      <c r="F1786">
        <v>4</v>
      </c>
      <c r="G1786">
        <v>3</v>
      </c>
      <c r="H1786">
        <v>0</v>
      </c>
      <c r="I1786">
        <v>0</v>
      </c>
    </row>
    <row r="1787" spans="1:9" x14ac:dyDescent="0.25">
      <c r="A1787" t="s">
        <v>2336</v>
      </c>
      <c r="B1787" t="s">
        <v>397</v>
      </c>
      <c r="C1787" t="str">
        <f>VLOOKUP(B1787,'Country List'!$I:$J,2,FALSE)</f>
        <v>Belgium</v>
      </c>
      <c r="D1787" t="s">
        <v>2342</v>
      </c>
      <c r="E1787">
        <v>22</v>
      </c>
      <c r="F1787">
        <v>4</v>
      </c>
      <c r="G1787">
        <v>3</v>
      </c>
      <c r="H1787">
        <v>0</v>
      </c>
      <c r="I1787">
        <v>0</v>
      </c>
    </row>
    <row r="1788" spans="1:9" x14ac:dyDescent="0.25">
      <c r="A1788" t="s">
        <v>2336</v>
      </c>
      <c r="B1788" t="s">
        <v>380</v>
      </c>
      <c r="C1788" t="str">
        <f>VLOOKUP(B1788,'Country List'!$I:$J,2,FALSE)</f>
        <v>Germany</v>
      </c>
      <c r="D1788" t="s">
        <v>2343</v>
      </c>
      <c r="E1788">
        <v>27</v>
      </c>
      <c r="F1788">
        <v>4</v>
      </c>
      <c r="G1788">
        <v>3</v>
      </c>
      <c r="H1788">
        <v>2</v>
      </c>
      <c r="I1788">
        <v>0</v>
      </c>
    </row>
    <row r="1789" spans="1:9" x14ac:dyDescent="0.25">
      <c r="A1789" t="s">
        <v>2336</v>
      </c>
      <c r="B1789" t="s">
        <v>470</v>
      </c>
      <c r="C1789" t="str">
        <f>VLOOKUP(B1789,'Country List'!$I:$J,2,FALSE)</f>
        <v>Czech Republic</v>
      </c>
      <c r="D1789" t="s">
        <v>2344</v>
      </c>
      <c r="E1789">
        <v>20</v>
      </c>
      <c r="F1789">
        <v>4</v>
      </c>
      <c r="G1789">
        <v>3</v>
      </c>
      <c r="H1789">
        <v>0</v>
      </c>
      <c r="I1789">
        <v>0</v>
      </c>
    </row>
    <row r="1790" spans="1:9" x14ac:dyDescent="0.25">
      <c r="A1790" t="s">
        <v>2336</v>
      </c>
      <c r="B1790" t="s">
        <v>425</v>
      </c>
      <c r="C1790" t="str">
        <f>VLOOKUP(B1790,'Country List'!$I:$J,2,FALSE)</f>
        <v>Japan</v>
      </c>
      <c r="D1790" t="s">
        <v>2345</v>
      </c>
      <c r="E1790">
        <v>33</v>
      </c>
      <c r="F1790">
        <v>4</v>
      </c>
      <c r="G1790">
        <v>3</v>
      </c>
      <c r="H1790">
        <v>0</v>
      </c>
      <c r="I1790">
        <v>0</v>
      </c>
    </row>
    <row r="1791" spans="1:9" x14ac:dyDescent="0.25">
      <c r="A1791" t="s">
        <v>2336</v>
      </c>
      <c r="B1791" t="s">
        <v>399</v>
      </c>
      <c r="C1791" t="str">
        <f>VLOOKUP(B1791,'Country List'!$I:$J,2,FALSE)</f>
        <v>India</v>
      </c>
      <c r="D1791" t="s">
        <v>2346</v>
      </c>
      <c r="E1791">
        <v>28</v>
      </c>
      <c r="F1791">
        <v>4</v>
      </c>
      <c r="G1791">
        <v>3</v>
      </c>
      <c r="H1791">
        <v>0</v>
      </c>
      <c r="I1791">
        <v>0</v>
      </c>
    </row>
    <row r="1792" spans="1:9" x14ac:dyDescent="0.25">
      <c r="A1792" t="s">
        <v>2336</v>
      </c>
      <c r="B1792" t="s">
        <v>457</v>
      </c>
      <c r="C1792" t="str">
        <f>VLOOKUP(B1792,'Country List'!$I:$J,2,FALSE)</f>
        <v>Sweden</v>
      </c>
      <c r="D1792" t="s">
        <v>2347</v>
      </c>
      <c r="E1792">
        <v>24</v>
      </c>
      <c r="F1792">
        <v>4</v>
      </c>
      <c r="G1792">
        <v>3</v>
      </c>
      <c r="H1792">
        <v>2</v>
      </c>
      <c r="I1792">
        <v>0</v>
      </c>
    </row>
    <row r="1793" spans="1:9" x14ac:dyDescent="0.25">
      <c r="A1793" t="s">
        <v>2336</v>
      </c>
      <c r="B1793" t="s">
        <v>427</v>
      </c>
      <c r="C1793" t="str">
        <f>VLOOKUP(B1793,'Country List'!$I:$J,2,FALSE)</f>
        <v>Serbia</v>
      </c>
      <c r="D1793" t="s">
        <v>2348</v>
      </c>
      <c r="E1793">
        <v>16</v>
      </c>
      <c r="F1793">
        <v>4</v>
      </c>
      <c r="G1793">
        <v>3</v>
      </c>
      <c r="H1793">
        <v>0</v>
      </c>
      <c r="I1793">
        <v>0</v>
      </c>
    </row>
    <row r="1794" spans="1:9" x14ac:dyDescent="0.25">
      <c r="A1794" t="s">
        <v>2336</v>
      </c>
      <c r="B1794" t="s">
        <v>1888</v>
      </c>
      <c r="C1794" t="str">
        <f>VLOOKUP(B1794,'Country List'!$I:$J,2,FALSE)</f>
        <v>Qatar</v>
      </c>
      <c r="D1794" t="s">
        <v>2349</v>
      </c>
      <c r="E1794">
        <v>14</v>
      </c>
      <c r="F1794">
        <v>4</v>
      </c>
      <c r="G1794">
        <v>3</v>
      </c>
      <c r="H1794">
        <v>0</v>
      </c>
      <c r="I1794">
        <v>0</v>
      </c>
    </row>
    <row r="1795" spans="1:9" x14ac:dyDescent="0.25">
      <c r="A1795" t="s">
        <v>2336</v>
      </c>
      <c r="B1795" t="s">
        <v>425</v>
      </c>
      <c r="C1795" t="str">
        <f>VLOOKUP(B1795,'Country List'!$I:$J,2,FALSE)</f>
        <v>Japan</v>
      </c>
      <c r="D1795" t="s">
        <v>2350</v>
      </c>
      <c r="E1795">
        <v>21</v>
      </c>
      <c r="F1795">
        <v>4</v>
      </c>
      <c r="G1795">
        <v>3</v>
      </c>
      <c r="H1795">
        <v>0</v>
      </c>
      <c r="I1795">
        <v>0</v>
      </c>
    </row>
    <row r="1796" spans="1:9" x14ac:dyDescent="0.25">
      <c r="A1796" t="s">
        <v>2336</v>
      </c>
      <c r="B1796" t="s">
        <v>367</v>
      </c>
      <c r="C1796" t="str">
        <f>VLOOKUP(B1796,'Country List'!$I:$J,2,FALSE)</f>
        <v>Argentina</v>
      </c>
      <c r="D1796" t="s">
        <v>2351</v>
      </c>
      <c r="E1796">
        <v>22</v>
      </c>
      <c r="F1796">
        <v>4</v>
      </c>
      <c r="G1796">
        <v>3</v>
      </c>
      <c r="H1796">
        <v>0</v>
      </c>
      <c r="I1796">
        <v>0</v>
      </c>
    </row>
    <row r="1797" spans="1:9" x14ac:dyDescent="0.25">
      <c r="A1797" t="s">
        <v>2336</v>
      </c>
      <c r="B1797" t="s">
        <v>958</v>
      </c>
      <c r="C1797" t="str">
        <f>VLOOKUP(B1797,'Country List'!$I:$J,2,FALSE)</f>
        <v>Estonia</v>
      </c>
      <c r="D1797" t="s">
        <v>2352</v>
      </c>
      <c r="E1797">
        <v>19</v>
      </c>
      <c r="F1797">
        <v>4</v>
      </c>
      <c r="G1797">
        <v>3</v>
      </c>
      <c r="H1797">
        <v>0</v>
      </c>
      <c r="I1797">
        <v>0</v>
      </c>
    </row>
    <row r="1798" spans="1:9" x14ac:dyDescent="0.25">
      <c r="A1798" t="s">
        <v>2336</v>
      </c>
      <c r="B1798" t="s">
        <v>547</v>
      </c>
      <c r="C1798" t="str">
        <f>VLOOKUP(B1798,'Country List'!$I:$J,2,FALSE)</f>
        <v>Chile</v>
      </c>
      <c r="D1798" t="s">
        <v>2353</v>
      </c>
      <c r="E1798">
        <v>18</v>
      </c>
      <c r="F1798">
        <v>4</v>
      </c>
      <c r="G1798">
        <v>3</v>
      </c>
      <c r="H1798">
        <v>0</v>
      </c>
      <c r="I1798">
        <v>0</v>
      </c>
    </row>
    <row r="1799" spans="1:9" x14ac:dyDescent="0.25">
      <c r="A1799" t="s">
        <v>2336</v>
      </c>
      <c r="B1799" t="s">
        <v>475</v>
      </c>
      <c r="C1799" t="str">
        <f>VLOOKUP(B1799,'Country List'!$I:$J,2,FALSE)</f>
        <v>Ukraine</v>
      </c>
      <c r="D1799" t="s">
        <v>2354</v>
      </c>
      <c r="E1799">
        <v>32</v>
      </c>
      <c r="F1799">
        <v>4</v>
      </c>
      <c r="G1799">
        <v>3</v>
      </c>
      <c r="H1799">
        <v>0</v>
      </c>
      <c r="I1799">
        <v>0</v>
      </c>
    </row>
    <row r="1800" spans="1:9" x14ac:dyDescent="0.25">
      <c r="A1800" t="s">
        <v>2336</v>
      </c>
      <c r="B1800" t="s">
        <v>958</v>
      </c>
      <c r="C1800" t="str">
        <f>VLOOKUP(B1800,'Country List'!$I:$J,2,FALSE)</f>
        <v>Estonia</v>
      </c>
      <c r="D1800" t="s">
        <v>2355</v>
      </c>
      <c r="E1800">
        <v>18</v>
      </c>
      <c r="F1800">
        <v>4</v>
      </c>
      <c r="G1800">
        <v>3</v>
      </c>
      <c r="H1800">
        <v>0</v>
      </c>
      <c r="I1800">
        <v>0</v>
      </c>
    </row>
    <row r="1801" spans="1:9" x14ac:dyDescent="0.25">
      <c r="A1801" t="s">
        <v>2336</v>
      </c>
      <c r="B1801" t="s">
        <v>427</v>
      </c>
      <c r="C1801" t="str">
        <f>VLOOKUP(B1801,'Country List'!$I:$J,2,FALSE)</f>
        <v>Serbia</v>
      </c>
      <c r="D1801" t="s">
        <v>2356</v>
      </c>
      <c r="E1801">
        <v>30</v>
      </c>
      <c r="F1801">
        <v>4</v>
      </c>
      <c r="G1801">
        <v>3</v>
      </c>
      <c r="H1801">
        <v>0</v>
      </c>
      <c r="I1801">
        <v>0</v>
      </c>
    </row>
    <row r="1802" spans="1:9" x14ac:dyDescent="0.25">
      <c r="A1802" t="s">
        <v>2357</v>
      </c>
      <c r="B1802" t="s">
        <v>397</v>
      </c>
      <c r="C1802" t="str">
        <f>VLOOKUP(B1802,'Country List'!$I:$J,2,FALSE)</f>
        <v>Belgium</v>
      </c>
      <c r="D1802" t="s">
        <v>2358</v>
      </c>
      <c r="E1802">
        <v>19</v>
      </c>
      <c r="F1802">
        <v>4</v>
      </c>
      <c r="G1802">
        <v>4</v>
      </c>
      <c r="H1802">
        <v>0</v>
      </c>
      <c r="I1802">
        <v>0</v>
      </c>
    </row>
    <row r="1803" spans="1:9" x14ac:dyDescent="0.25">
      <c r="A1803" t="s">
        <v>2357</v>
      </c>
      <c r="B1803" t="s">
        <v>397</v>
      </c>
      <c r="C1803" t="str">
        <f>VLOOKUP(B1803,'Country List'!$I:$J,2,FALSE)</f>
        <v>Belgium</v>
      </c>
      <c r="D1803" t="s">
        <v>2359</v>
      </c>
      <c r="E1803">
        <v>19</v>
      </c>
      <c r="F1803">
        <v>4</v>
      </c>
      <c r="G1803">
        <v>4</v>
      </c>
      <c r="H1803">
        <v>0</v>
      </c>
      <c r="I1803">
        <v>0</v>
      </c>
    </row>
    <row r="1804" spans="1:9" x14ac:dyDescent="0.25">
      <c r="A1804" t="s">
        <v>2357</v>
      </c>
      <c r="B1804" t="s">
        <v>1381</v>
      </c>
      <c r="C1804" t="e">
        <f>VLOOKUP(B1804,'Country List'!$I:$J,2,FALSE)</f>
        <v>#N/A</v>
      </c>
      <c r="D1804" t="s">
        <v>2360</v>
      </c>
      <c r="E1804">
        <v>21</v>
      </c>
      <c r="F1804">
        <v>4</v>
      </c>
      <c r="G1804">
        <v>4</v>
      </c>
      <c r="H1804">
        <v>0</v>
      </c>
      <c r="I1804">
        <v>0</v>
      </c>
    </row>
    <row r="1805" spans="1:9" x14ac:dyDescent="0.25">
      <c r="A1805" t="s">
        <v>2357</v>
      </c>
      <c r="B1805" t="s">
        <v>371</v>
      </c>
      <c r="C1805" t="str">
        <f>VLOOKUP(B1805,'Country List'!$I:$J,2,FALSE)</f>
        <v>Great Britain</v>
      </c>
      <c r="D1805" t="s">
        <v>2361</v>
      </c>
      <c r="E1805">
        <v>23</v>
      </c>
      <c r="F1805">
        <v>4</v>
      </c>
      <c r="G1805">
        <v>4</v>
      </c>
      <c r="H1805">
        <v>0</v>
      </c>
      <c r="I1805">
        <v>0</v>
      </c>
    </row>
    <row r="1806" spans="1:9" x14ac:dyDescent="0.25">
      <c r="A1806" t="s">
        <v>2357</v>
      </c>
      <c r="B1806" t="s">
        <v>614</v>
      </c>
      <c r="C1806" t="str">
        <f>VLOOKUP(B1806,'Country List'!$I:$J,2,FALSE)</f>
        <v>Thailand</v>
      </c>
      <c r="D1806" t="s">
        <v>2362</v>
      </c>
      <c r="E1806">
        <v>23</v>
      </c>
      <c r="F1806">
        <v>4</v>
      </c>
      <c r="G1806">
        <v>4</v>
      </c>
      <c r="H1806">
        <v>0</v>
      </c>
      <c r="I1806">
        <v>0</v>
      </c>
    </row>
    <row r="1807" spans="1:9" x14ac:dyDescent="0.25">
      <c r="A1807" t="s">
        <v>2357</v>
      </c>
      <c r="B1807" t="s">
        <v>427</v>
      </c>
      <c r="C1807" t="str">
        <f>VLOOKUP(B1807,'Country List'!$I:$J,2,FALSE)</f>
        <v>Serbia</v>
      </c>
      <c r="D1807" t="s">
        <v>2363</v>
      </c>
      <c r="E1807">
        <v>19</v>
      </c>
      <c r="F1807">
        <v>4</v>
      </c>
      <c r="G1807">
        <v>4</v>
      </c>
      <c r="H1807">
        <v>0</v>
      </c>
      <c r="I1807">
        <v>0</v>
      </c>
    </row>
    <row r="1808" spans="1:9" x14ac:dyDescent="0.25">
      <c r="A1808" t="s">
        <v>2357</v>
      </c>
      <c r="B1808" t="s">
        <v>369</v>
      </c>
      <c r="C1808" t="str">
        <f>VLOOKUP(B1808,'Country List'!$I:$J,2,FALSE)</f>
        <v>Poland</v>
      </c>
      <c r="D1808" t="s">
        <v>2364</v>
      </c>
      <c r="E1808">
        <v>19</v>
      </c>
      <c r="F1808">
        <v>4</v>
      </c>
      <c r="G1808">
        <v>4</v>
      </c>
      <c r="H1808">
        <v>0</v>
      </c>
      <c r="I1808">
        <v>0</v>
      </c>
    </row>
    <row r="1809" spans="1:9" x14ac:dyDescent="0.25">
      <c r="A1809" t="s">
        <v>2365</v>
      </c>
      <c r="B1809" t="s">
        <v>382</v>
      </c>
      <c r="C1809" t="str">
        <f>VLOOKUP(B1809,'Country List'!$I:$J,2,FALSE)</f>
        <v>Spain</v>
      </c>
      <c r="D1809" t="s">
        <v>2366</v>
      </c>
      <c r="E1809">
        <v>17</v>
      </c>
      <c r="F1809">
        <v>4</v>
      </c>
      <c r="G1809">
        <v>4</v>
      </c>
      <c r="H1809">
        <v>0</v>
      </c>
      <c r="I1809">
        <v>0</v>
      </c>
    </row>
    <row r="1810" spans="1:9" x14ac:dyDescent="0.25">
      <c r="A1810" t="s">
        <v>2365</v>
      </c>
      <c r="B1810" t="s">
        <v>434</v>
      </c>
      <c r="C1810" t="str">
        <f>VLOOKUP(B1810,'Country List'!$I:$J,2,FALSE)</f>
        <v>Portugal</v>
      </c>
      <c r="D1810" t="s">
        <v>2367</v>
      </c>
      <c r="E1810">
        <v>17</v>
      </c>
      <c r="F1810">
        <v>4</v>
      </c>
      <c r="G1810">
        <v>4</v>
      </c>
      <c r="H1810">
        <v>0</v>
      </c>
      <c r="I1810">
        <v>0</v>
      </c>
    </row>
    <row r="1811" spans="1:9" x14ac:dyDescent="0.25">
      <c r="A1811" t="s">
        <v>2365</v>
      </c>
      <c r="B1811" t="s">
        <v>385</v>
      </c>
      <c r="C1811" t="str">
        <f>VLOOKUP(B1811,'Country List'!$I:$J,2,FALSE)</f>
        <v>Romania</v>
      </c>
      <c r="D1811" t="s">
        <v>2368</v>
      </c>
      <c r="E1811">
        <v>20</v>
      </c>
      <c r="F1811">
        <v>4</v>
      </c>
      <c r="G1811">
        <v>4</v>
      </c>
      <c r="H1811">
        <v>0</v>
      </c>
      <c r="I1811">
        <v>0</v>
      </c>
    </row>
    <row r="1812" spans="1:9" x14ac:dyDescent="0.25">
      <c r="A1812" t="s">
        <v>2365</v>
      </c>
      <c r="B1812" t="s">
        <v>364</v>
      </c>
      <c r="C1812" t="str">
        <f>VLOOKUP(B1812,'Country List'!$I:$J,2,FALSE)</f>
        <v>Colombia</v>
      </c>
      <c r="D1812" t="s">
        <v>2369</v>
      </c>
      <c r="E1812">
        <v>23</v>
      </c>
      <c r="F1812">
        <v>4</v>
      </c>
      <c r="G1812">
        <v>4</v>
      </c>
      <c r="H1812">
        <v>0</v>
      </c>
      <c r="I1812">
        <v>0</v>
      </c>
    </row>
    <row r="1813" spans="1:9" x14ac:dyDescent="0.25">
      <c r="A1813" t="s">
        <v>2365</v>
      </c>
      <c r="B1813" t="s">
        <v>747</v>
      </c>
      <c r="C1813" t="str">
        <f>VLOOKUP(B1813,'Country List'!$I:$J,2,FALSE)</f>
        <v>Ireland</v>
      </c>
      <c r="D1813" t="s">
        <v>2370</v>
      </c>
      <c r="E1813">
        <v>17</v>
      </c>
      <c r="F1813">
        <v>4</v>
      </c>
      <c r="G1813">
        <v>4</v>
      </c>
      <c r="H1813">
        <v>0</v>
      </c>
      <c r="I1813">
        <v>0</v>
      </c>
    </row>
    <row r="1814" spans="1:9" x14ac:dyDescent="0.25">
      <c r="A1814" t="s">
        <v>2365</v>
      </c>
      <c r="B1814" t="s">
        <v>385</v>
      </c>
      <c r="C1814" t="str">
        <f>VLOOKUP(B1814,'Country List'!$I:$J,2,FALSE)</f>
        <v>Romania</v>
      </c>
      <c r="D1814" t="s">
        <v>2371</v>
      </c>
      <c r="E1814">
        <v>17</v>
      </c>
      <c r="F1814">
        <v>4</v>
      </c>
      <c r="G1814">
        <v>4</v>
      </c>
      <c r="H1814">
        <v>0</v>
      </c>
      <c r="I1814">
        <v>0</v>
      </c>
    </row>
    <row r="1815" spans="1:9" x14ac:dyDescent="0.25">
      <c r="A1815" t="s">
        <v>2365</v>
      </c>
      <c r="B1815" t="s">
        <v>470</v>
      </c>
      <c r="C1815" t="str">
        <f>VLOOKUP(B1815,'Country List'!$I:$J,2,FALSE)</f>
        <v>Czech Republic</v>
      </c>
      <c r="D1815" t="s">
        <v>2372</v>
      </c>
      <c r="E1815">
        <v>19</v>
      </c>
      <c r="F1815">
        <v>4</v>
      </c>
      <c r="G1815">
        <v>4</v>
      </c>
      <c r="H1815">
        <v>0</v>
      </c>
      <c r="I1815">
        <v>0</v>
      </c>
    </row>
    <row r="1816" spans="1:9" x14ac:dyDescent="0.25">
      <c r="A1816" t="s">
        <v>2365</v>
      </c>
      <c r="B1816" t="s">
        <v>457</v>
      </c>
      <c r="C1816" t="str">
        <f>VLOOKUP(B1816,'Country List'!$I:$J,2,FALSE)</f>
        <v>Sweden</v>
      </c>
      <c r="D1816" t="s">
        <v>2373</v>
      </c>
      <c r="E1816">
        <v>24</v>
      </c>
      <c r="F1816">
        <v>4</v>
      </c>
      <c r="G1816">
        <v>4</v>
      </c>
      <c r="H1816">
        <v>0</v>
      </c>
      <c r="I1816">
        <v>0</v>
      </c>
    </row>
    <row r="1817" spans="1:9" x14ac:dyDescent="0.25">
      <c r="A1817" t="s">
        <v>2365</v>
      </c>
      <c r="B1817" t="s">
        <v>425</v>
      </c>
      <c r="C1817" t="str">
        <f>VLOOKUP(B1817,'Country List'!$I:$J,2,FALSE)</f>
        <v>Japan</v>
      </c>
      <c r="D1817" t="s">
        <v>2374</v>
      </c>
      <c r="E1817">
        <v>22</v>
      </c>
      <c r="F1817">
        <v>4</v>
      </c>
      <c r="G1817">
        <v>4</v>
      </c>
      <c r="H1817">
        <v>0</v>
      </c>
      <c r="I1817">
        <v>0</v>
      </c>
    </row>
    <row r="1818" spans="1:9" x14ac:dyDescent="0.25">
      <c r="A1818" t="s">
        <v>2365</v>
      </c>
      <c r="B1818" t="s">
        <v>373</v>
      </c>
      <c r="C1818" t="str">
        <f>VLOOKUP(B1818,'Country List'!$I:$J,2,FALSE)</f>
        <v>Slovakia</v>
      </c>
      <c r="D1818" t="s">
        <v>2375</v>
      </c>
      <c r="E1818">
        <v>19</v>
      </c>
      <c r="F1818">
        <v>4</v>
      </c>
      <c r="G1818">
        <v>4</v>
      </c>
      <c r="H1818">
        <v>0</v>
      </c>
      <c r="I1818">
        <v>0</v>
      </c>
    </row>
    <row r="1819" spans="1:9" x14ac:dyDescent="0.25">
      <c r="A1819" t="s">
        <v>2365</v>
      </c>
      <c r="B1819" t="s">
        <v>444</v>
      </c>
      <c r="C1819" t="str">
        <f>VLOOKUP(B1819,'Country List'!$I:$J,2,FALSE)</f>
        <v>Italy</v>
      </c>
      <c r="D1819" t="s">
        <v>2376</v>
      </c>
      <c r="E1819">
        <v>24</v>
      </c>
      <c r="F1819">
        <v>4</v>
      </c>
      <c r="G1819">
        <v>4</v>
      </c>
      <c r="H1819">
        <v>0</v>
      </c>
      <c r="I1819">
        <v>0</v>
      </c>
    </row>
    <row r="1820" spans="1:9" x14ac:dyDescent="0.25">
      <c r="A1820" t="s">
        <v>2365</v>
      </c>
      <c r="B1820" t="s">
        <v>380</v>
      </c>
      <c r="C1820" t="str">
        <f>VLOOKUP(B1820,'Country List'!$I:$J,2,FALSE)</f>
        <v>Germany</v>
      </c>
      <c r="D1820" t="s">
        <v>2377</v>
      </c>
      <c r="F1820">
        <v>4</v>
      </c>
      <c r="G1820">
        <v>4</v>
      </c>
      <c r="H1820">
        <v>2</v>
      </c>
      <c r="I1820">
        <v>0</v>
      </c>
    </row>
    <row r="1821" spans="1:9" x14ac:dyDescent="0.25">
      <c r="A1821" t="s">
        <v>2365</v>
      </c>
      <c r="B1821" t="s">
        <v>694</v>
      </c>
      <c r="C1821" t="str">
        <f>VLOOKUP(B1821,'Country List'!$I:$J,2,FALSE)</f>
        <v>Lithuania</v>
      </c>
      <c r="D1821" t="s">
        <v>2378</v>
      </c>
      <c r="E1821">
        <v>21</v>
      </c>
      <c r="F1821">
        <v>4</v>
      </c>
      <c r="G1821">
        <v>4</v>
      </c>
      <c r="H1821">
        <v>0</v>
      </c>
      <c r="I1821">
        <v>0</v>
      </c>
    </row>
    <row r="1822" spans="1:9" x14ac:dyDescent="0.25">
      <c r="A1822" t="s">
        <v>2379</v>
      </c>
      <c r="B1822" t="s">
        <v>371</v>
      </c>
      <c r="C1822" t="str">
        <f>VLOOKUP(B1822,'Country List'!$I:$J,2,FALSE)</f>
        <v>Great Britain</v>
      </c>
      <c r="D1822" t="s">
        <v>2380</v>
      </c>
      <c r="E1822">
        <v>23</v>
      </c>
      <c r="F1822">
        <v>4</v>
      </c>
      <c r="G1822">
        <v>5</v>
      </c>
      <c r="H1822">
        <v>0</v>
      </c>
      <c r="I1822">
        <v>0</v>
      </c>
    </row>
    <row r="1823" spans="1:9" x14ac:dyDescent="0.25">
      <c r="A1823" t="s">
        <v>2379</v>
      </c>
      <c r="B1823" t="s">
        <v>425</v>
      </c>
      <c r="C1823" t="str">
        <f>VLOOKUP(B1823,'Country List'!$I:$J,2,FALSE)</f>
        <v>Japan</v>
      </c>
      <c r="D1823" t="s">
        <v>2381</v>
      </c>
      <c r="E1823">
        <v>29</v>
      </c>
      <c r="F1823">
        <v>4</v>
      </c>
      <c r="G1823">
        <v>5</v>
      </c>
      <c r="H1823">
        <v>0</v>
      </c>
      <c r="I1823">
        <v>0</v>
      </c>
    </row>
    <row r="1824" spans="1:9" x14ac:dyDescent="0.25">
      <c r="A1824" t="s">
        <v>2379</v>
      </c>
      <c r="B1824" t="s">
        <v>462</v>
      </c>
      <c r="C1824" t="str">
        <f>VLOOKUP(B1824,'Country List'!$I:$J,2,FALSE)</f>
        <v>Greece</v>
      </c>
      <c r="D1824" t="s">
        <v>2382</v>
      </c>
      <c r="E1824">
        <v>18</v>
      </c>
      <c r="F1824">
        <v>4</v>
      </c>
      <c r="G1824">
        <v>5</v>
      </c>
      <c r="H1824">
        <v>0</v>
      </c>
      <c r="I1824">
        <v>0</v>
      </c>
    </row>
    <row r="1825" spans="1:9" x14ac:dyDescent="0.25">
      <c r="A1825" t="s">
        <v>2383</v>
      </c>
      <c r="B1825" t="s">
        <v>366</v>
      </c>
      <c r="C1825" t="str">
        <f>VLOOKUP(B1825,'Country List'!$I:$J,2,FALSE)</f>
        <v>France</v>
      </c>
      <c r="D1825" t="s">
        <v>2384</v>
      </c>
      <c r="E1825">
        <v>21</v>
      </c>
      <c r="F1825">
        <v>4</v>
      </c>
      <c r="G1825">
        <v>5</v>
      </c>
      <c r="H1825">
        <v>0</v>
      </c>
      <c r="I1825">
        <v>0</v>
      </c>
    </row>
    <row r="1826" spans="1:9" x14ac:dyDescent="0.25">
      <c r="A1826" t="s">
        <v>2383</v>
      </c>
      <c r="B1826" t="s">
        <v>475</v>
      </c>
      <c r="C1826" t="str">
        <f>VLOOKUP(B1826,'Country List'!$I:$J,2,FALSE)</f>
        <v>Ukraine</v>
      </c>
      <c r="D1826" t="s">
        <v>2385</v>
      </c>
      <c r="E1826">
        <v>24</v>
      </c>
      <c r="F1826">
        <v>4</v>
      </c>
      <c r="G1826">
        <v>5</v>
      </c>
      <c r="H1826">
        <v>0</v>
      </c>
      <c r="I1826">
        <v>0</v>
      </c>
    </row>
    <row r="1827" spans="1:9" x14ac:dyDescent="0.25">
      <c r="A1827" t="s">
        <v>2383</v>
      </c>
      <c r="B1827" t="s">
        <v>444</v>
      </c>
      <c r="C1827" t="str">
        <f>VLOOKUP(B1827,'Country List'!$I:$J,2,FALSE)</f>
        <v>Italy</v>
      </c>
      <c r="D1827" t="s">
        <v>2386</v>
      </c>
      <c r="E1827">
        <v>21</v>
      </c>
      <c r="F1827">
        <v>4</v>
      </c>
      <c r="G1827">
        <v>5</v>
      </c>
      <c r="H1827">
        <v>0</v>
      </c>
      <c r="I1827">
        <v>0</v>
      </c>
    </row>
    <row r="1828" spans="1:9" x14ac:dyDescent="0.25">
      <c r="A1828" t="s">
        <v>2383</v>
      </c>
      <c r="B1828" t="s">
        <v>367</v>
      </c>
      <c r="C1828" t="str">
        <f>VLOOKUP(B1828,'Country List'!$I:$J,2,FALSE)</f>
        <v>Argentina</v>
      </c>
      <c r="D1828" t="s">
        <v>2387</v>
      </c>
      <c r="E1828">
        <v>23</v>
      </c>
      <c r="F1828">
        <v>4</v>
      </c>
      <c r="G1828">
        <v>5</v>
      </c>
      <c r="H1828">
        <v>0</v>
      </c>
      <c r="I1828">
        <v>0</v>
      </c>
    </row>
    <row r="1829" spans="1:9" x14ac:dyDescent="0.25">
      <c r="A1829" t="s">
        <v>2383</v>
      </c>
      <c r="B1829" t="s">
        <v>446</v>
      </c>
      <c r="C1829" t="str">
        <f>VLOOKUP(B1829,'Country List'!$I:$J,2,FALSE)</f>
        <v>Uruguay</v>
      </c>
      <c r="D1829" t="s">
        <v>2388</v>
      </c>
      <c r="E1829">
        <v>18</v>
      </c>
      <c r="F1829">
        <v>4</v>
      </c>
      <c r="G1829">
        <v>5</v>
      </c>
      <c r="H1829">
        <v>0</v>
      </c>
      <c r="I1829">
        <v>0</v>
      </c>
    </row>
    <row r="1830" spans="1:9" x14ac:dyDescent="0.25">
      <c r="A1830" t="s">
        <v>2383</v>
      </c>
      <c r="B1830" t="s">
        <v>452</v>
      </c>
      <c r="C1830" t="str">
        <f>VLOOKUP(B1830,'Country List'!$I:$J,2,FALSE)</f>
        <v>Russia</v>
      </c>
      <c r="D1830" t="s">
        <v>2389</v>
      </c>
      <c r="E1830">
        <v>19</v>
      </c>
      <c r="F1830">
        <v>4</v>
      </c>
      <c r="G1830">
        <v>5</v>
      </c>
      <c r="H1830">
        <v>0</v>
      </c>
      <c r="I1830">
        <v>0</v>
      </c>
    </row>
    <row r="1831" spans="1:9" x14ac:dyDescent="0.25">
      <c r="A1831" t="s">
        <v>2383</v>
      </c>
      <c r="B1831" t="s">
        <v>404</v>
      </c>
      <c r="C1831" t="str">
        <f>VLOOKUP(B1831,'Country List'!$I:$J,2,FALSE)</f>
        <v>Mexico</v>
      </c>
      <c r="D1831" t="s">
        <v>2390</v>
      </c>
      <c r="E1831">
        <v>21</v>
      </c>
      <c r="F1831">
        <v>4</v>
      </c>
      <c r="G1831">
        <v>5</v>
      </c>
      <c r="H1831">
        <v>0</v>
      </c>
      <c r="I1831">
        <v>0</v>
      </c>
    </row>
    <row r="1832" spans="1:9" x14ac:dyDescent="0.25">
      <c r="A1832" t="s">
        <v>2383</v>
      </c>
      <c r="B1832" t="s">
        <v>158</v>
      </c>
      <c r="C1832" t="str">
        <f>VLOOKUP(B1832,'Country List'!$I:$J,2,FALSE)</f>
        <v>United States</v>
      </c>
      <c r="D1832" t="s">
        <v>2391</v>
      </c>
      <c r="E1832">
        <v>24</v>
      </c>
      <c r="F1832">
        <v>4</v>
      </c>
      <c r="G1832">
        <v>5</v>
      </c>
      <c r="H1832">
        <v>0</v>
      </c>
      <c r="I1832">
        <v>0</v>
      </c>
    </row>
    <row r="1833" spans="1:9" x14ac:dyDescent="0.25">
      <c r="A1833" t="s">
        <v>2383</v>
      </c>
      <c r="B1833" t="s">
        <v>425</v>
      </c>
      <c r="C1833" t="str">
        <f>VLOOKUP(B1833,'Country List'!$I:$J,2,FALSE)</f>
        <v>Japan</v>
      </c>
      <c r="D1833" t="s">
        <v>2392</v>
      </c>
      <c r="E1833">
        <v>25</v>
      </c>
      <c r="F1833">
        <v>4</v>
      </c>
      <c r="G1833">
        <v>5</v>
      </c>
      <c r="H1833">
        <v>0</v>
      </c>
      <c r="I1833">
        <v>0</v>
      </c>
    </row>
    <row r="1834" spans="1:9" x14ac:dyDescent="0.25">
      <c r="A1834" t="s">
        <v>2393</v>
      </c>
      <c r="B1834" t="s">
        <v>470</v>
      </c>
      <c r="C1834" t="str">
        <f>VLOOKUP(B1834,'Country List'!$I:$J,2,FALSE)</f>
        <v>Czech Republic</v>
      </c>
      <c r="D1834" t="s">
        <v>2394</v>
      </c>
      <c r="E1834">
        <v>20</v>
      </c>
      <c r="F1834">
        <v>4</v>
      </c>
      <c r="G1834">
        <v>6</v>
      </c>
      <c r="H1834">
        <v>0</v>
      </c>
      <c r="I1834">
        <v>0</v>
      </c>
    </row>
    <row r="1835" spans="1:9" x14ac:dyDescent="0.25">
      <c r="A1835" t="s">
        <v>2393</v>
      </c>
      <c r="B1835" t="s">
        <v>470</v>
      </c>
      <c r="C1835" t="str">
        <f>VLOOKUP(B1835,'Country List'!$I:$J,2,FALSE)</f>
        <v>Czech Republic</v>
      </c>
      <c r="D1835" t="s">
        <v>2395</v>
      </c>
      <c r="E1835">
        <v>23</v>
      </c>
      <c r="F1835">
        <v>4</v>
      </c>
      <c r="G1835">
        <v>6</v>
      </c>
      <c r="H1835">
        <v>0</v>
      </c>
      <c r="I1835">
        <v>0</v>
      </c>
    </row>
    <row r="1836" spans="1:9" x14ac:dyDescent="0.25">
      <c r="A1836" t="s">
        <v>2396</v>
      </c>
      <c r="B1836" t="s">
        <v>432</v>
      </c>
      <c r="C1836" t="str">
        <f>VLOOKUP(B1836,'Country List'!$I:$J,2,FALSE)</f>
        <v>Israel</v>
      </c>
      <c r="D1836" t="s">
        <v>2397</v>
      </c>
      <c r="E1836">
        <v>20</v>
      </c>
      <c r="F1836">
        <v>4</v>
      </c>
      <c r="G1836">
        <v>6</v>
      </c>
      <c r="H1836">
        <v>0</v>
      </c>
      <c r="I1836">
        <v>0</v>
      </c>
    </row>
    <row r="1837" spans="1:9" x14ac:dyDescent="0.25">
      <c r="A1837" t="s">
        <v>2396</v>
      </c>
      <c r="B1837" t="s">
        <v>1069</v>
      </c>
      <c r="C1837" t="str">
        <f>VLOOKUP(B1837,'Country List'!$I:$J,2,FALSE)</f>
        <v>Egypt</v>
      </c>
      <c r="D1837" t="s">
        <v>2398</v>
      </c>
      <c r="E1837">
        <v>21</v>
      </c>
      <c r="F1837">
        <v>4</v>
      </c>
      <c r="G1837">
        <v>6</v>
      </c>
      <c r="H1837">
        <v>0</v>
      </c>
      <c r="I1837">
        <v>0</v>
      </c>
    </row>
    <row r="1838" spans="1:9" x14ac:dyDescent="0.25">
      <c r="A1838" t="s">
        <v>2396</v>
      </c>
      <c r="B1838" t="s">
        <v>434</v>
      </c>
      <c r="C1838" t="str">
        <f>VLOOKUP(B1838,'Country List'!$I:$J,2,FALSE)</f>
        <v>Portugal</v>
      </c>
      <c r="D1838" t="s">
        <v>2399</v>
      </c>
      <c r="E1838">
        <v>21</v>
      </c>
      <c r="F1838">
        <v>4</v>
      </c>
      <c r="G1838">
        <v>6</v>
      </c>
      <c r="H1838">
        <v>0</v>
      </c>
      <c r="I1838">
        <v>0</v>
      </c>
    </row>
    <row r="1839" spans="1:9" x14ac:dyDescent="0.25">
      <c r="A1839" t="s">
        <v>2396</v>
      </c>
      <c r="B1839" t="s">
        <v>382</v>
      </c>
      <c r="C1839" t="str">
        <f>VLOOKUP(B1839,'Country List'!$I:$J,2,FALSE)</f>
        <v>Spain</v>
      </c>
      <c r="D1839" t="s">
        <v>2400</v>
      </c>
      <c r="E1839">
        <v>20</v>
      </c>
      <c r="F1839">
        <v>4</v>
      </c>
      <c r="G1839">
        <v>6</v>
      </c>
      <c r="H1839">
        <v>0</v>
      </c>
      <c r="I1839">
        <v>0</v>
      </c>
    </row>
    <row r="1840" spans="1:9" x14ac:dyDescent="0.25">
      <c r="A1840" t="s">
        <v>2396</v>
      </c>
      <c r="B1840" t="s">
        <v>158</v>
      </c>
      <c r="C1840" t="str">
        <f>VLOOKUP(B1840,'Country List'!$I:$J,2,FALSE)</f>
        <v>United States</v>
      </c>
      <c r="D1840" t="s">
        <v>2401</v>
      </c>
      <c r="E1840">
        <v>19</v>
      </c>
      <c r="F1840">
        <v>4</v>
      </c>
      <c r="G1840">
        <v>6</v>
      </c>
      <c r="H1840">
        <v>0</v>
      </c>
      <c r="I1840">
        <v>0</v>
      </c>
    </row>
    <row r="1841" spans="1:9" x14ac:dyDescent="0.25">
      <c r="A1841" t="s">
        <v>2396</v>
      </c>
      <c r="B1841" t="s">
        <v>2402</v>
      </c>
      <c r="C1841" t="str">
        <f>VLOOKUP(B1841,'Country List'!$I:$J,2,FALSE)</f>
        <v>Bahrain</v>
      </c>
      <c r="D1841" t="s">
        <v>2403</v>
      </c>
      <c r="E1841">
        <v>19</v>
      </c>
      <c r="F1841">
        <v>4</v>
      </c>
      <c r="G1841">
        <v>6</v>
      </c>
      <c r="H1841">
        <v>0</v>
      </c>
      <c r="I1841">
        <v>0</v>
      </c>
    </row>
    <row r="1842" spans="1:9" x14ac:dyDescent="0.25">
      <c r="A1842" t="s">
        <v>2396</v>
      </c>
      <c r="B1842" t="s">
        <v>408</v>
      </c>
      <c r="C1842" t="str">
        <f>VLOOKUP(B1842,'Country List'!$I:$J,2,FALSE)</f>
        <v>Canada</v>
      </c>
      <c r="D1842" t="s">
        <v>2404</v>
      </c>
      <c r="E1842">
        <v>25</v>
      </c>
      <c r="F1842">
        <v>4</v>
      </c>
      <c r="G1842">
        <v>6</v>
      </c>
      <c r="H1842">
        <v>0</v>
      </c>
      <c r="I1842">
        <v>0</v>
      </c>
    </row>
    <row r="1843" spans="1:9" x14ac:dyDescent="0.25">
      <c r="A1843" t="s">
        <v>2396</v>
      </c>
      <c r="B1843" t="s">
        <v>376</v>
      </c>
      <c r="C1843" t="str">
        <f>VLOOKUP(B1843,'Country List'!$I:$J,2,FALSE)</f>
        <v>Croatia</v>
      </c>
      <c r="D1843" t="s">
        <v>2405</v>
      </c>
      <c r="E1843">
        <v>18</v>
      </c>
      <c r="F1843">
        <v>4</v>
      </c>
      <c r="G1843">
        <v>6</v>
      </c>
      <c r="H1843">
        <v>0</v>
      </c>
      <c r="I1843">
        <v>0</v>
      </c>
    </row>
    <row r="1844" spans="1:9" x14ac:dyDescent="0.25">
      <c r="A1844" t="s">
        <v>2396</v>
      </c>
      <c r="B1844" t="s">
        <v>385</v>
      </c>
      <c r="C1844" t="str">
        <f>VLOOKUP(B1844,'Country List'!$I:$J,2,FALSE)</f>
        <v>Romania</v>
      </c>
      <c r="D1844" t="s">
        <v>2406</v>
      </c>
      <c r="E1844">
        <v>20</v>
      </c>
      <c r="F1844">
        <v>4</v>
      </c>
      <c r="G1844">
        <v>6</v>
      </c>
      <c r="H1844">
        <v>2</v>
      </c>
      <c r="I1844">
        <v>0</v>
      </c>
    </row>
    <row r="1845" spans="1:9" x14ac:dyDescent="0.25">
      <c r="A1845" t="s">
        <v>2396</v>
      </c>
      <c r="B1845" t="s">
        <v>487</v>
      </c>
      <c r="C1845" t="str">
        <f>VLOOKUP(B1845,'Country List'!$I:$J,2,FALSE)</f>
        <v>South Korea</v>
      </c>
      <c r="D1845" t="s">
        <v>2407</v>
      </c>
      <c r="E1845">
        <v>27</v>
      </c>
      <c r="F1845">
        <v>4</v>
      </c>
      <c r="G1845">
        <v>6</v>
      </c>
      <c r="H1845">
        <v>0</v>
      </c>
      <c r="I1845">
        <v>0</v>
      </c>
    </row>
    <row r="1846" spans="1:9" x14ac:dyDescent="0.25">
      <c r="A1846" t="s">
        <v>2396</v>
      </c>
      <c r="B1846" t="s">
        <v>515</v>
      </c>
      <c r="C1846" t="str">
        <f>VLOOKUP(B1846,'Country List'!$I:$J,2,FALSE)</f>
        <v>Venezuela</v>
      </c>
      <c r="D1846" t="s">
        <v>2408</v>
      </c>
      <c r="E1846">
        <v>20</v>
      </c>
      <c r="F1846">
        <v>4</v>
      </c>
      <c r="G1846">
        <v>6</v>
      </c>
      <c r="H1846">
        <v>0</v>
      </c>
      <c r="I1846">
        <v>0</v>
      </c>
    </row>
    <row r="1847" spans="1:9" x14ac:dyDescent="0.25">
      <c r="A1847" t="s">
        <v>2396</v>
      </c>
      <c r="B1847" t="s">
        <v>452</v>
      </c>
      <c r="C1847" t="str">
        <f>VLOOKUP(B1847,'Country List'!$I:$J,2,FALSE)</f>
        <v>Russia</v>
      </c>
      <c r="D1847" t="s">
        <v>2409</v>
      </c>
      <c r="E1847">
        <v>19</v>
      </c>
      <c r="F1847">
        <v>4</v>
      </c>
      <c r="G1847">
        <v>6</v>
      </c>
      <c r="H1847">
        <v>0</v>
      </c>
      <c r="I1847">
        <v>0</v>
      </c>
    </row>
    <row r="1848" spans="1:9" x14ac:dyDescent="0.25">
      <c r="A1848" t="s">
        <v>2396</v>
      </c>
      <c r="B1848" t="s">
        <v>547</v>
      </c>
      <c r="C1848" t="str">
        <f>VLOOKUP(B1848,'Country List'!$I:$J,2,FALSE)</f>
        <v>Chile</v>
      </c>
      <c r="D1848" t="s">
        <v>2410</v>
      </c>
      <c r="E1848">
        <v>20</v>
      </c>
      <c r="F1848">
        <v>4</v>
      </c>
      <c r="G1848">
        <v>6</v>
      </c>
      <c r="H1848">
        <v>0</v>
      </c>
      <c r="I1848">
        <v>0</v>
      </c>
    </row>
    <row r="1849" spans="1:9" x14ac:dyDescent="0.25">
      <c r="A1849" t="s">
        <v>2396</v>
      </c>
      <c r="B1849" t="s">
        <v>383</v>
      </c>
      <c r="C1849" t="str">
        <f>VLOOKUP(B1849,'Country List'!$I:$J,2,FALSE)</f>
        <v>Netherlands</v>
      </c>
      <c r="D1849" t="s">
        <v>2411</v>
      </c>
      <c r="E1849">
        <v>24</v>
      </c>
      <c r="F1849">
        <v>4</v>
      </c>
      <c r="G1849">
        <v>6</v>
      </c>
      <c r="H1849">
        <v>0</v>
      </c>
      <c r="I1849">
        <v>0</v>
      </c>
    </row>
    <row r="1850" spans="1:9" x14ac:dyDescent="0.25">
      <c r="A1850" t="s">
        <v>2396</v>
      </c>
      <c r="B1850" t="s">
        <v>380</v>
      </c>
      <c r="C1850" t="str">
        <f>VLOOKUP(B1850,'Country List'!$I:$J,2,FALSE)</f>
        <v>Germany</v>
      </c>
      <c r="D1850" t="s">
        <v>2412</v>
      </c>
      <c r="E1850">
        <v>21</v>
      </c>
      <c r="F1850">
        <v>4</v>
      </c>
      <c r="G1850">
        <v>6</v>
      </c>
      <c r="H1850">
        <v>0</v>
      </c>
      <c r="I1850">
        <v>0</v>
      </c>
    </row>
    <row r="1851" spans="1:9" x14ac:dyDescent="0.25">
      <c r="A1851">
        <v>1851</v>
      </c>
      <c r="B1851" t="s">
        <v>376</v>
      </c>
      <c r="C1851" t="str">
        <f>VLOOKUP(B1851,'Country List'!$I:$J,2,FALSE)</f>
        <v>Croatia</v>
      </c>
      <c r="D1851" t="s">
        <v>2413</v>
      </c>
      <c r="E1851">
        <v>26</v>
      </c>
      <c r="F1851">
        <v>4</v>
      </c>
      <c r="G1851">
        <v>7</v>
      </c>
      <c r="H1851">
        <v>0</v>
      </c>
      <c r="I1851">
        <v>0</v>
      </c>
    </row>
    <row r="1852" spans="1:9" x14ac:dyDescent="0.25">
      <c r="A1852" t="s">
        <v>2414</v>
      </c>
      <c r="B1852" t="s">
        <v>397</v>
      </c>
      <c r="C1852" t="str">
        <f>VLOOKUP(B1852,'Country List'!$I:$J,2,FALSE)</f>
        <v>Belgium</v>
      </c>
      <c r="D1852" t="s">
        <v>2415</v>
      </c>
      <c r="E1852">
        <v>20</v>
      </c>
      <c r="F1852">
        <v>4</v>
      </c>
      <c r="G1852">
        <v>7</v>
      </c>
      <c r="H1852">
        <v>0</v>
      </c>
      <c r="I1852">
        <v>0</v>
      </c>
    </row>
    <row r="1853" spans="1:9" x14ac:dyDescent="0.25">
      <c r="A1853" t="s">
        <v>2414</v>
      </c>
      <c r="B1853" t="s">
        <v>886</v>
      </c>
      <c r="C1853" t="str">
        <f>VLOOKUP(B1853,'Country List'!$I:$J,2,FALSE)</f>
        <v>Bulgaria</v>
      </c>
      <c r="D1853" t="s">
        <v>2416</v>
      </c>
      <c r="E1853">
        <v>19</v>
      </c>
      <c r="F1853">
        <v>4</v>
      </c>
      <c r="G1853">
        <v>7</v>
      </c>
      <c r="H1853">
        <v>0</v>
      </c>
      <c r="I1853">
        <v>0</v>
      </c>
    </row>
    <row r="1854" spans="1:9" x14ac:dyDescent="0.25">
      <c r="A1854" t="s">
        <v>2414</v>
      </c>
      <c r="B1854" t="s">
        <v>470</v>
      </c>
      <c r="C1854" t="str">
        <f>VLOOKUP(B1854,'Country List'!$I:$J,2,FALSE)</f>
        <v>Czech Republic</v>
      </c>
      <c r="D1854" t="s">
        <v>2417</v>
      </c>
      <c r="E1854">
        <v>24</v>
      </c>
      <c r="F1854">
        <v>4</v>
      </c>
      <c r="G1854">
        <v>7</v>
      </c>
      <c r="H1854">
        <v>2</v>
      </c>
      <c r="I1854">
        <v>0</v>
      </c>
    </row>
    <row r="1855" spans="1:9" x14ac:dyDescent="0.25">
      <c r="A1855" t="s">
        <v>2418</v>
      </c>
      <c r="B1855" t="s">
        <v>367</v>
      </c>
      <c r="C1855" t="str">
        <f>VLOOKUP(B1855,'Country List'!$I:$J,2,FALSE)</f>
        <v>Argentina</v>
      </c>
      <c r="D1855" t="s">
        <v>2419</v>
      </c>
      <c r="E1855">
        <v>19</v>
      </c>
      <c r="F1855">
        <v>4</v>
      </c>
      <c r="G1855">
        <v>8</v>
      </c>
      <c r="H1855">
        <v>0</v>
      </c>
      <c r="I1855">
        <v>0</v>
      </c>
    </row>
    <row r="1856" spans="1:9" x14ac:dyDescent="0.25">
      <c r="A1856" t="s">
        <v>2418</v>
      </c>
      <c r="B1856" t="s">
        <v>158</v>
      </c>
      <c r="C1856" t="str">
        <f>VLOOKUP(B1856,'Country List'!$I:$J,2,FALSE)</f>
        <v>United States</v>
      </c>
      <c r="D1856" t="s">
        <v>2420</v>
      </c>
      <c r="E1856">
        <v>18</v>
      </c>
      <c r="F1856">
        <v>4</v>
      </c>
      <c r="G1856">
        <v>8</v>
      </c>
      <c r="H1856">
        <v>0</v>
      </c>
      <c r="I1856">
        <v>0</v>
      </c>
    </row>
    <row r="1857" spans="1:9" x14ac:dyDescent="0.25">
      <c r="A1857" t="s">
        <v>2418</v>
      </c>
      <c r="B1857" t="s">
        <v>399</v>
      </c>
      <c r="C1857" t="str">
        <f>VLOOKUP(B1857,'Country List'!$I:$J,2,FALSE)</f>
        <v>India</v>
      </c>
      <c r="D1857" t="s">
        <v>2421</v>
      </c>
      <c r="E1857">
        <v>21</v>
      </c>
      <c r="F1857">
        <v>4</v>
      </c>
      <c r="G1857">
        <v>8</v>
      </c>
      <c r="H1857">
        <v>0</v>
      </c>
      <c r="I1857">
        <v>0</v>
      </c>
    </row>
    <row r="1858" spans="1:9" x14ac:dyDescent="0.25">
      <c r="A1858" t="s">
        <v>2418</v>
      </c>
      <c r="B1858" t="s">
        <v>452</v>
      </c>
      <c r="C1858" t="str">
        <f>VLOOKUP(B1858,'Country List'!$I:$J,2,FALSE)</f>
        <v>Russia</v>
      </c>
      <c r="D1858" t="s">
        <v>2422</v>
      </c>
      <c r="E1858">
        <v>19</v>
      </c>
      <c r="F1858">
        <v>4</v>
      </c>
      <c r="G1858">
        <v>8</v>
      </c>
      <c r="H1858">
        <v>0</v>
      </c>
      <c r="I1858">
        <v>0</v>
      </c>
    </row>
    <row r="1859" spans="1:9" x14ac:dyDescent="0.25">
      <c r="A1859" t="s">
        <v>2423</v>
      </c>
      <c r="B1859" t="s">
        <v>786</v>
      </c>
      <c r="C1859" t="str">
        <f>VLOOKUP(B1859,'Country List'!$I:$J,2,FALSE)</f>
        <v>Turkey</v>
      </c>
      <c r="D1859" t="s">
        <v>2424</v>
      </c>
      <c r="E1859">
        <v>19</v>
      </c>
      <c r="F1859">
        <v>4</v>
      </c>
      <c r="G1859">
        <v>9</v>
      </c>
      <c r="H1859">
        <v>0</v>
      </c>
      <c r="I1859">
        <v>0</v>
      </c>
    </row>
    <row r="1860" spans="1:9" x14ac:dyDescent="0.25">
      <c r="A1860" t="s">
        <v>2423</v>
      </c>
      <c r="B1860" t="s">
        <v>371</v>
      </c>
      <c r="C1860" t="str">
        <f>VLOOKUP(B1860,'Country List'!$I:$J,2,FALSE)</f>
        <v>Great Britain</v>
      </c>
      <c r="D1860" t="s">
        <v>2425</v>
      </c>
      <c r="E1860">
        <v>24</v>
      </c>
      <c r="F1860">
        <v>4</v>
      </c>
      <c r="G1860">
        <v>9</v>
      </c>
      <c r="H1860">
        <v>0</v>
      </c>
      <c r="I1860">
        <v>0</v>
      </c>
    </row>
    <row r="1861" spans="1:9" x14ac:dyDescent="0.25">
      <c r="A1861" t="s">
        <v>2423</v>
      </c>
      <c r="B1861" t="s">
        <v>744</v>
      </c>
      <c r="C1861" t="str">
        <f>VLOOKUP(B1861,'Country List'!$I:$J,2,FALSE)</f>
        <v>Hungary</v>
      </c>
      <c r="D1861" t="s">
        <v>2426</v>
      </c>
      <c r="E1861">
        <v>22</v>
      </c>
      <c r="F1861">
        <v>4</v>
      </c>
      <c r="G1861">
        <v>9</v>
      </c>
      <c r="H1861">
        <v>0</v>
      </c>
      <c r="I1861">
        <v>0</v>
      </c>
    </row>
    <row r="1862" spans="1:9" x14ac:dyDescent="0.25">
      <c r="A1862" t="s">
        <v>2427</v>
      </c>
      <c r="B1862" t="s">
        <v>432</v>
      </c>
      <c r="C1862" t="str">
        <f>VLOOKUP(B1862,'Country List'!$I:$J,2,FALSE)</f>
        <v>Israel</v>
      </c>
      <c r="D1862" t="s">
        <v>2428</v>
      </c>
      <c r="E1862">
        <v>20</v>
      </c>
      <c r="F1862">
        <v>4</v>
      </c>
      <c r="G1862">
        <v>9</v>
      </c>
      <c r="H1862">
        <v>0</v>
      </c>
      <c r="I1862">
        <v>0</v>
      </c>
    </row>
    <row r="1863" spans="1:9" x14ac:dyDescent="0.25">
      <c r="A1863" t="s">
        <v>2427</v>
      </c>
      <c r="B1863" t="s">
        <v>382</v>
      </c>
      <c r="C1863" t="str">
        <f>VLOOKUP(B1863,'Country List'!$I:$J,2,FALSE)</f>
        <v>Spain</v>
      </c>
      <c r="D1863" t="s">
        <v>2429</v>
      </c>
      <c r="E1863">
        <v>18</v>
      </c>
      <c r="F1863">
        <v>4</v>
      </c>
      <c r="G1863">
        <v>9</v>
      </c>
      <c r="H1863">
        <v>0</v>
      </c>
      <c r="I1863">
        <v>0</v>
      </c>
    </row>
    <row r="1864" spans="1:9" x14ac:dyDescent="0.25">
      <c r="A1864" t="s">
        <v>2427</v>
      </c>
      <c r="B1864" t="s">
        <v>158</v>
      </c>
      <c r="C1864" t="str">
        <f>VLOOKUP(B1864,'Country List'!$I:$J,2,FALSE)</f>
        <v>United States</v>
      </c>
      <c r="D1864" t="s">
        <v>2430</v>
      </c>
      <c r="E1864">
        <v>24</v>
      </c>
      <c r="F1864">
        <v>4</v>
      </c>
      <c r="G1864">
        <v>9</v>
      </c>
      <c r="H1864">
        <v>0</v>
      </c>
      <c r="I1864">
        <v>0</v>
      </c>
    </row>
    <row r="1865" spans="1:9" x14ac:dyDescent="0.25">
      <c r="A1865">
        <v>1865</v>
      </c>
      <c r="B1865" t="s">
        <v>158</v>
      </c>
      <c r="C1865" t="str">
        <f>VLOOKUP(B1865,'Country List'!$I:$J,2,FALSE)</f>
        <v>United States</v>
      </c>
      <c r="D1865" t="s">
        <v>2431</v>
      </c>
      <c r="E1865">
        <v>23</v>
      </c>
      <c r="F1865">
        <v>4</v>
      </c>
      <c r="G1865">
        <v>10</v>
      </c>
      <c r="H1865">
        <v>0</v>
      </c>
      <c r="I1865">
        <v>0</v>
      </c>
    </row>
    <row r="1866" spans="1:9" x14ac:dyDescent="0.25">
      <c r="A1866" t="s">
        <v>2432</v>
      </c>
      <c r="B1866" t="s">
        <v>382</v>
      </c>
      <c r="C1866" t="str">
        <f>VLOOKUP(B1866,'Country List'!$I:$J,2,FALSE)</f>
        <v>Spain</v>
      </c>
      <c r="D1866" t="s">
        <v>2433</v>
      </c>
      <c r="E1866">
        <v>21</v>
      </c>
      <c r="F1866">
        <v>4</v>
      </c>
      <c r="G1866">
        <v>11</v>
      </c>
      <c r="H1866">
        <v>0</v>
      </c>
      <c r="I1866">
        <v>0</v>
      </c>
    </row>
    <row r="1867" spans="1:9" x14ac:dyDescent="0.25">
      <c r="A1867" t="s">
        <v>2432</v>
      </c>
      <c r="B1867" t="s">
        <v>373</v>
      </c>
      <c r="C1867" t="str">
        <f>VLOOKUP(B1867,'Country List'!$I:$J,2,FALSE)</f>
        <v>Slovakia</v>
      </c>
      <c r="D1867" t="s">
        <v>2434</v>
      </c>
      <c r="E1867">
        <v>23</v>
      </c>
      <c r="F1867">
        <v>4</v>
      </c>
      <c r="G1867">
        <v>11</v>
      </c>
      <c r="H1867">
        <v>0</v>
      </c>
      <c r="I1867">
        <v>0</v>
      </c>
    </row>
    <row r="1868" spans="1:9" x14ac:dyDescent="0.25">
      <c r="A1868" t="s">
        <v>2435</v>
      </c>
      <c r="B1868" t="s">
        <v>786</v>
      </c>
      <c r="C1868" t="str">
        <f>VLOOKUP(B1868,'Country List'!$I:$J,2,FALSE)</f>
        <v>Turkey</v>
      </c>
      <c r="D1868" t="s">
        <v>2436</v>
      </c>
      <c r="E1868">
        <v>20</v>
      </c>
      <c r="F1868">
        <v>4</v>
      </c>
      <c r="G1868">
        <v>13</v>
      </c>
      <c r="H1868">
        <v>0</v>
      </c>
      <c r="I1868">
        <v>0</v>
      </c>
    </row>
    <row r="1869" spans="1:9" x14ac:dyDescent="0.25">
      <c r="A1869" t="s">
        <v>2435</v>
      </c>
      <c r="B1869" t="s">
        <v>373</v>
      </c>
      <c r="C1869" t="str">
        <f>VLOOKUP(B1869,'Country List'!$I:$J,2,FALSE)</f>
        <v>Slovakia</v>
      </c>
      <c r="D1869" t="s">
        <v>2437</v>
      </c>
      <c r="E1869">
        <v>19</v>
      </c>
      <c r="F1869">
        <v>4</v>
      </c>
      <c r="G1869">
        <v>13</v>
      </c>
      <c r="H1869">
        <v>0</v>
      </c>
      <c r="I1869">
        <v>0</v>
      </c>
    </row>
    <row r="1870" spans="1:9" x14ac:dyDescent="0.25">
      <c r="A1870">
        <v>1870</v>
      </c>
      <c r="B1870" t="s">
        <v>393</v>
      </c>
      <c r="C1870" t="str">
        <f>VLOOKUP(B1870,'Country List'!$I:$J,2,FALSE)</f>
        <v>Australia</v>
      </c>
      <c r="D1870" t="s">
        <v>2438</v>
      </c>
      <c r="E1870">
        <v>21</v>
      </c>
      <c r="F1870">
        <v>4</v>
      </c>
      <c r="G1870">
        <v>14</v>
      </c>
      <c r="H1870">
        <v>0</v>
      </c>
      <c r="I1870">
        <v>0</v>
      </c>
    </row>
    <row r="1871" spans="1:9" x14ac:dyDescent="0.25">
      <c r="A1871">
        <v>1871</v>
      </c>
      <c r="B1871" t="s">
        <v>399</v>
      </c>
      <c r="C1871" t="str">
        <f>VLOOKUP(B1871,'Country List'!$I:$J,2,FALSE)</f>
        <v>India</v>
      </c>
      <c r="D1871" t="s">
        <v>2439</v>
      </c>
      <c r="E1871">
        <v>23</v>
      </c>
      <c r="F1871">
        <v>4</v>
      </c>
      <c r="G1871">
        <v>18</v>
      </c>
      <c r="H1871">
        <v>0</v>
      </c>
      <c r="I1871">
        <v>0</v>
      </c>
    </row>
    <row r="1872" spans="1:9" x14ac:dyDescent="0.25">
      <c r="A1872" t="s">
        <v>2440</v>
      </c>
      <c r="B1872" t="s">
        <v>158</v>
      </c>
      <c r="C1872" t="str">
        <f>VLOOKUP(B1872,'Country List'!$I:$J,2,FALSE)</f>
        <v>United States</v>
      </c>
      <c r="D1872" t="s">
        <v>2441</v>
      </c>
      <c r="E1872">
        <v>19</v>
      </c>
      <c r="F1872">
        <v>3</v>
      </c>
      <c r="G1872">
        <v>1</v>
      </c>
      <c r="H1872">
        <v>0</v>
      </c>
      <c r="I1872">
        <v>0</v>
      </c>
    </row>
    <row r="1873" spans="1:9" x14ac:dyDescent="0.25">
      <c r="A1873" t="s">
        <v>2440</v>
      </c>
      <c r="B1873" t="s">
        <v>380</v>
      </c>
      <c r="C1873" t="str">
        <f>VLOOKUP(B1873,'Country List'!$I:$J,2,FALSE)</f>
        <v>Germany</v>
      </c>
      <c r="D1873" t="s">
        <v>2442</v>
      </c>
      <c r="E1873">
        <v>28</v>
      </c>
      <c r="F1873">
        <v>3</v>
      </c>
      <c r="G1873">
        <v>1</v>
      </c>
      <c r="H1873">
        <v>0</v>
      </c>
      <c r="I1873">
        <v>0</v>
      </c>
    </row>
    <row r="1874" spans="1:9" x14ac:dyDescent="0.25">
      <c r="A1874" t="s">
        <v>2440</v>
      </c>
      <c r="B1874" t="s">
        <v>366</v>
      </c>
      <c r="C1874" t="str">
        <f>VLOOKUP(B1874,'Country List'!$I:$J,2,FALSE)</f>
        <v>France</v>
      </c>
      <c r="D1874" t="s">
        <v>2443</v>
      </c>
      <c r="E1874">
        <v>19</v>
      </c>
      <c r="F1874">
        <v>3</v>
      </c>
      <c r="G1874">
        <v>1</v>
      </c>
      <c r="H1874">
        <v>0</v>
      </c>
      <c r="I1874">
        <v>0</v>
      </c>
    </row>
    <row r="1875" spans="1:9" x14ac:dyDescent="0.25">
      <c r="A1875" t="s">
        <v>2440</v>
      </c>
      <c r="B1875" t="s">
        <v>747</v>
      </c>
      <c r="C1875" t="str">
        <f>VLOOKUP(B1875,'Country List'!$I:$J,2,FALSE)</f>
        <v>Ireland</v>
      </c>
      <c r="D1875" t="s">
        <v>2444</v>
      </c>
      <c r="E1875">
        <v>22</v>
      </c>
      <c r="F1875">
        <v>3</v>
      </c>
      <c r="G1875">
        <v>1</v>
      </c>
      <c r="H1875">
        <v>0</v>
      </c>
      <c r="I1875">
        <v>0</v>
      </c>
    </row>
    <row r="1876" spans="1:9" x14ac:dyDescent="0.25">
      <c r="A1876" t="s">
        <v>2440</v>
      </c>
      <c r="B1876" t="s">
        <v>366</v>
      </c>
      <c r="C1876" t="str">
        <f>VLOOKUP(B1876,'Country List'!$I:$J,2,FALSE)</f>
        <v>France</v>
      </c>
      <c r="D1876" t="s">
        <v>2445</v>
      </c>
      <c r="E1876">
        <v>21</v>
      </c>
      <c r="F1876">
        <v>3</v>
      </c>
      <c r="G1876">
        <v>1</v>
      </c>
      <c r="H1876">
        <v>0</v>
      </c>
      <c r="I1876">
        <v>0</v>
      </c>
    </row>
    <row r="1877" spans="1:9" x14ac:dyDescent="0.25">
      <c r="A1877" t="s">
        <v>2440</v>
      </c>
      <c r="B1877" t="s">
        <v>444</v>
      </c>
      <c r="C1877" t="str">
        <f>VLOOKUP(B1877,'Country List'!$I:$J,2,FALSE)</f>
        <v>Italy</v>
      </c>
      <c r="D1877" t="s">
        <v>2446</v>
      </c>
      <c r="E1877">
        <v>18</v>
      </c>
      <c r="F1877">
        <v>3</v>
      </c>
      <c r="G1877">
        <v>1</v>
      </c>
      <c r="H1877">
        <v>0</v>
      </c>
      <c r="I1877">
        <v>0</v>
      </c>
    </row>
    <row r="1878" spans="1:9" x14ac:dyDescent="0.25">
      <c r="A1878" t="s">
        <v>2440</v>
      </c>
      <c r="B1878" t="s">
        <v>371</v>
      </c>
      <c r="C1878" t="str">
        <f>VLOOKUP(B1878,'Country List'!$I:$J,2,FALSE)</f>
        <v>Great Britain</v>
      </c>
      <c r="D1878" t="s">
        <v>2447</v>
      </c>
      <c r="E1878">
        <v>21</v>
      </c>
      <c r="F1878">
        <v>3</v>
      </c>
      <c r="G1878">
        <v>1</v>
      </c>
      <c r="H1878">
        <v>0</v>
      </c>
      <c r="I1878">
        <v>0</v>
      </c>
    </row>
    <row r="1879" spans="1:9" x14ac:dyDescent="0.25">
      <c r="A1879" t="s">
        <v>2440</v>
      </c>
      <c r="B1879" t="s">
        <v>378</v>
      </c>
      <c r="C1879" t="str">
        <f>VLOOKUP(B1879,'Country List'!$I:$J,2,FALSE)</f>
        <v>South Africa</v>
      </c>
      <c r="D1879" t="s">
        <v>2448</v>
      </c>
      <c r="E1879">
        <v>19</v>
      </c>
      <c r="F1879">
        <v>3</v>
      </c>
      <c r="G1879">
        <v>1</v>
      </c>
      <c r="H1879">
        <v>0</v>
      </c>
      <c r="I1879">
        <v>0</v>
      </c>
    </row>
    <row r="1880" spans="1:9" x14ac:dyDescent="0.25">
      <c r="A1880" t="s">
        <v>2440</v>
      </c>
      <c r="B1880" t="s">
        <v>397</v>
      </c>
      <c r="C1880" t="str">
        <f>VLOOKUP(B1880,'Country List'!$I:$J,2,FALSE)</f>
        <v>Belgium</v>
      </c>
      <c r="D1880" t="s">
        <v>2449</v>
      </c>
      <c r="E1880">
        <v>28</v>
      </c>
      <c r="F1880">
        <v>3</v>
      </c>
      <c r="G1880">
        <v>1</v>
      </c>
      <c r="H1880">
        <v>0</v>
      </c>
      <c r="I1880">
        <v>0</v>
      </c>
    </row>
    <row r="1881" spans="1:9" x14ac:dyDescent="0.25">
      <c r="A1881" t="s">
        <v>2440</v>
      </c>
      <c r="B1881" t="s">
        <v>444</v>
      </c>
      <c r="C1881" t="str">
        <f>VLOOKUP(B1881,'Country List'!$I:$J,2,FALSE)</f>
        <v>Italy</v>
      </c>
      <c r="D1881" t="s">
        <v>2450</v>
      </c>
      <c r="E1881">
        <v>23</v>
      </c>
      <c r="F1881">
        <v>3</v>
      </c>
      <c r="G1881">
        <v>1</v>
      </c>
      <c r="H1881">
        <v>0</v>
      </c>
      <c r="I1881">
        <v>0</v>
      </c>
    </row>
    <row r="1882" spans="1:9" x14ac:dyDescent="0.25">
      <c r="A1882" t="s">
        <v>2440</v>
      </c>
      <c r="B1882" t="s">
        <v>369</v>
      </c>
      <c r="C1882" t="str">
        <f>VLOOKUP(B1882,'Country List'!$I:$J,2,FALSE)</f>
        <v>Poland</v>
      </c>
      <c r="D1882" t="s">
        <v>2451</v>
      </c>
      <c r="E1882">
        <v>28</v>
      </c>
      <c r="F1882">
        <v>3</v>
      </c>
      <c r="G1882">
        <v>1</v>
      </c>
      <c r="H1882">
        <v>0</v>
      </c>
      <c r="I1882">
        <v>0</v>
      </c>
    </row>
    <row r="1883" spans="1:9" x14ac:dyDescent="0.25">
      <c r="A1883" t="s">
        <v>2440</v>
      </c>
      <c r="B1883" t="s">
        <v>366</v>
      </c>
      <c r="C1883" t="str">
        <f>VLOOKUP(B1883,'Country List'!$I:$J,2,FALSE)</f>
        <v>France</v>
      </c>
      <c r="D1883" t="s">
        <v>2452</v>
      </c>
      <c r="E1883">
        <v>35</v>
      </c>
      <c r="F1883">
        <v>3</v>
      </c>
      <c r="G1883">
        <v>1</v>
      </c>
      <c r="H1883">
        <v>0</v>
      </c>
      <c r="I1883">
        <v>0</v>
      </c>
    </row>
    <row r="1884" spans="1:9" x14ac:dyDescent="0.25">
      <c r="A1884" t="s">
        <v>2440</v>
      </c>
      <c r="B1884" t="s">
        <v>441</v>
      </c>
      <c r="C1884" t="str">
        <f>VLOOKUP(B1884,'Country List'!$I:$J,2,FALSE)</f>
        <v>Ecuador</v>
      </c>
      <c r="D1884" t="s">
        <v>2453</v>
      </c>
      <c r="E1884">
        <v>17</v>
      </c>
      <c r="F1884">
        <v>3</v>
      </c>
      <c r="G1884">
        <v>1</v>
      </c>
      <c r="H1884">
        <v>0</v>
      </c>
      <c r="I1884">
        <v>0</v>
      </c>
    </row>
    <row r="1885" spans="1:9" x14ac:dyDescent="0.25">
      <c r="A1885" t="s">
        <v>2440</v>
      </c>
      <c r="B1885" t="s">
        <v>382</v>
      </c>
      <c r="C1885" t="str">
        <f>VLOOKUP(B1885,'Country List'!$I:$J,2,FALSE)</f>
        <v>Spain</v>
      </c>
      <c r="D1885" t="s">
        <v>2454</v>
      </c>
      <c r="E1885">
        <v>30</v>
      </c>
      <c r="F1885">
        <v>3</v>
      </c>
      <c r="G1885">
        <v>1</v>
      </c>
      <c r="H1885">
        <v>0</v>
      </c>
      <c r="I1885">
        <v>0</v>
      </c>
    </row>
    <row r="1886" spans="1:9" x14ac:dyDescent="0.25">
      <c r="A1886" t="s">
        <v>2440</v>
      </c>
      <c r="B1886" t="s">
        <v>377</v>
      </c>
      <c r="C1886" t="str">
        <f>VLOOKUP(B1886,'Country List'!$I:$J,2,FALSE)</f>
        <v>New Zealand</v>
      </c>
      <c r="D1886" t="s">
        <v>2455</v>
      </c>
      <c r="E1886">
        <v>26</v>
      </c>
      <c r="F1886">
        <v>3</v>
      </c>
      <c r="G1886">
        <v>1</v>
      </c>
      <c r="H1886">
        <v>0</v>
      </c>
      <c r="I1886">
        <v>0</v>
      </c>
    </row>
    <row r="1887" spans="1:9" x14ac:dyDescent="0.25">
      <c r="A1887" t="s">
        <v>2440</v>
      </c>
      <c r="B1887" t="s">
        <v>158</v>
      </c>
      <c r="C1887" t="str">
        <f>VLOOKUP(B1887,'Country List'!$I:$J,2,FALSE)</f>
        <v>United States</v>
      </c>
      <c r="D1887" t="s">
        <v>2456</v>
      </c>
      <c r="E1887">
        <v>23</v>
      </c>
      <c r="F1887">
        <v>3</v>
      </c>
      <c r="G1887">
        <v>1</v>
      </c>
      <c r="H1887">
        <v>0</v>
      </c>
      <c r="I1887">
        <v>0</v>
      </c>
    </row>
    <row r="1888" spans="1:9" x14ac:dyDescent="0.25">
      <c r="A1888" t="s">
        <v>2440</v>
      </c>
      <c r="B1888" t="s">
        <v>425</v>
      </c>
      <c r="C1888" t="str">
        <f>VLOOKUP(B1888,'Country List'!$I:$J,2,FALSE)</f>
        <v>Japan</v>
      </c>
      <c r="D1888" t="s">
        <v>2457</v>
      </c>
      <c r="E1888">
        <v>24</v>
      </c>
      <c r="F1888">
        <v>3</v>
      </c>
      <c r="G1888">
        <v>1</v>
      </c>
      <c r="H1888">
        <v>0</v>
      </c>
      <c r="I1888">
        <v>0</v>
      </c>
    </row>
    <row r="1889" spans="1:9" x14ac:dyDescent="0.25">
      <c r="A1889" t="s">
        <v>2440</v>
      </c>
      <c r="B1889" t="s">
        <v>393</v>
      </c>
      <c r="C1889" t="str">
        <f>VLOOKUP(B1889,'Country List'!$I:$J,2,FALSE)</f>
        <v>Australia</v>
      </c>
      <c r="D1889" t="s">
        <v>2458</v>
      </c>
      <c r="E1889">
        <v>22</v>
      </c>
      <c r="F1889">
        <v>3</v>
      </c>
      <c r="G1889">
        <v>1</v>
      </c>
      <c r="H1889">
        <v>0</v>
      </c>
      <c r="I1889">
        <v>0</v>
      </c>
    </row>
    <row r="1890" spans="1:9" x14ac:dyDescent="0.25">
      <c r="A1890" t="s">
        <v>2440</v>
      </c>
      <c r="B1890" t="s">
        <v>444</v>
      </c>
      <c r="C1890" t="str">
        <f>VLOOKUP(B1890,'Country List'!$I:$J,2,FALSE)</f>
        <v>Italy</v>
      </c>
      <c r="D1890" t="s">
        <v>2459</v>
      </c>
      <c r="E1890">
        <v>26</v>
      </c>
      <c r="F1890">
        <v>3</v>
      </c>
      <c r="G1890">
        <v>1</v>
      </c>
      <c r="H1890">
        <v>0</v>
      </c>
      <c r="I1890">
        <v>0</v>
      </c>
    </row>
    <row r="1891" spans="1:9" x14ac:dyDescent="0.25">
      <c r="A1891" t="s">
        <v>2440</v>
      </c>
      <c r="B1891" t="s">
        <v>450</v>
      </c>
      <c r="C1891" t="str">
        <f>VLOOKUP(B1891,'Country List'!$I:$J,2,FALSE)</f>
        <v>Belarus</v>
      </c>
      <c r="D1891" t="s">
        <v>2460</v>
      </c>
      <c r="E1891">
        <v>29</v>
      </c>
      <c r="F1891">
        <v>3</v>
      </c>
      <c r="G1891">
        <v>1</v>
      </c>
      <c r="H1891">
        <v>0</v>
      </c>
      <c r="I1891">
        <v>0</v>
      </c>
    </row>
    <row r="1892" spans="1:9" x14ac:dyDescent="0.25">
      <c r="A1892" t="s">
        <v>2440</v>
      </c>
      <c r="B1892" t="s">
        <v>371</v>
      </c>
      <c r="C1892" t="str">
        <f>VLOOKUP(B1892,'Country List'!$I:$J,2,FALSE)</f>
        <v>Great Britain</v>
      </c>
      <c r="D1892" t="s">
        <v>2461</v>
      </c>
      <c r="E1892">
        <v>19</v>
      </c>
      <c r="F1892">
        <v>3</v>
      </c>
      <c r="G1892">
        <v>1</v>
      </c>
      <c r="H1892">
        <v>0</v>
      </c>
      <c r="I1892">
        <v>0</v>
      </c>
    </row>
    <row r="1893" spans="1:9" x14ac:dyDescent="0.25">
      <c r="A1893" t="s">
        <v>2440</v>
      </c>
      <c r="B1893" t="s">
        <v>369</v>
      </c>
      <c r="C1893" t="str">
        <f>VLOOKUP(B1893,'Country List'!$I:$J,2,FALSE)</f>
        <v>Poland</v>
      </c>
      <c r="D1893" t="s">
        <v>2462</v>
      </c>
      <c r="E1893">
        <v>19</v>
      </c>
      <c r="F1893">
        <v>3</v>
      </c>
      <c r="G1893">
        <v>1</v>
      </c>
      <c r="H1893">
        <v>0</v>
      </c>
      <c r="I1893">
        <v>0</v>
      </c>
    </row>
    <row r="1894" spans="1:9" x14ac:dyDescent="0.25">
      <c r="A1894" t="s">
        <v>2440</v>
      </c>
      <c r="B1894" t="s">
        <v>158</v>
      </c>
      <c r="C1894" t="str">
        <f>VLOOKUP(B1894,'Country List'!$I:$J,2,FALSE)</f>
        <v>United States</v>
      </c>
      <c r="D1894" t="s">
        <v>2463</v>
      </c>
      <c r="E1894">
        <v>23</v>
      </c>
      <c r="F1894">
        <v>3</v>
      </c>
      <c r="G1894">
        <v>1</v>
      </c>
      <c r="H1894">
        <v>0</v>
      </c>
      <c r="I1894">
        <v>0</v>
      </c>
    </row>
    <row r="1895" spans="1:9" x14ac:dyDescent="0.25">
      <c r="A1895" t="s">
        <v>2440</v>
      </c>
      <c r="B1895" t="s">
        <v>425</v>
      </c>
      <c r="C1895" t="str">
        <f>VLOOKUP(B1895,'Country List'!$I:$J,2,FALSE)</f>
        <v>Japan</v>
      </c>
      <c r="D1895" t="s">
        <v>2464</v>
      </c>
      <c r="E1895">
        <v>23</v>
      </c>
      <c r="F1895">
        <v>3</v>
      </c>
      <c r="G1895">
        <v>1</v>
      </c>
      <c r="H1895">
        <v>0</v>
      </c>
      <c r="I1895">
        <v>0</v>
      </c>
    </row>
    <row r="1896" spans="1:9" x14ac:dyDescent="0.25">
      <c r="A1896" t="s">
        <v>2440</v>
      </c>
      <c r="B1896" t="s">
        <v>158</v>
      </c>
      <c r="C1896" t="str">
        <f>VLOOKUP(B1896,'Country List'!$I:$J,2,FALSE)</f>
        <v>United States</v>
      </c>
      <c r="D1896" t="s">
        <v>2465</v>
      </c>
      <c r="E1896">
        <v>15</v>
      </c>
      <c r="F1896">
        <v>3</v>
      </c>
      <c r="G1896">
        <v>1</v>
      </c>
      <c r="H1896">
        <v>0</v>
      </c>
      <c r="I1896">
        <v>0</v>
      </c>
    </row>
    <row r="1897" spans="1:9" x14ac:dyDescent="0.25">
      <c r="A1897" t="s">
        <v>2440</v>
      </c>
      <c r="B1897" t="s">
        <v>158</v>
      </c>
      <c r="C1897" t="str">
        <f>VLOOKUP(B1897,'Country List'!$I:$J,2,FALSE)</f>
        <v>United States</v>
      </c>
      <c r="D1897" t="s">
        <v>2466</v>
      </c>
      <c r="E1897">
        <v>25</v>
      </c>
      <c r="F1897">
        <v>3</v>
      </c>
      <c r="G1897">
        <v>1</v>
      </c>
      <c r="H1897">
        <v>0</v>
      </c>
      <c r="I1897">
        <v>0</v>
      </c>
    </row>
    <row r="1898" spans="1:9" x14ac:dyDescent="0.25">
      <c r="A1898" t="s">
        <v>2440</v>
      </c>
      <c r="B1898" t="s">
        <v>371</v>
      </c>
      <c r="C1898" t="str">
        <f>VLOOKUP(B1898,'Country List'!$I:$J,2,FALSE)</f>
        <v>Great Britain</v>
      </c>
      <c r="D1898" t="s">
        <v>2467</v>
      </c>
      <c r="E1898">
        <v>21</v>
      </c>
      <c r="F1898">
        <v>3</v>
      </c>
      <c r="G1898">
        <v>1</v>
      </c>
      <c r="H1898">
        <v>0</v>
      </c>
      <c r="I1898">
        <v>0</v>
      </c>
    </row>
    <row r="1899" spans="1:9" x14ac:dyDescent="0.25">
      <c r="A1899" t="s">
        <v>2440</v>
      </c>
      <c r="B1899" t="s">
        <v>158</v>
      </c>
      <c r="C1899" t="str">
        <f>VLOOKUP(B1899,'Country List'!$I:$J,2,FALSE)</f>
        <v>United States</v>
      </c>
      <c r="D1899" t="s">
        <v>2468</v>
      </c>
      <c r="E1899">
        <v>24</v>
      </c>
      <c r="F1899">
        <v>3</v>
      </c>
      <c r="G1899">
        <v>1</v>
      </c>
      <c r="H1899">
        <v>0</v>
      </c>
      <c r="I1899">
        <v>0</v>
      </c>
    </row>
    <row r="1900" spans="1:9" x14ac:dyDescent="0.25">
      <c r="A1900" t="s">
        <v>2440</v>
      </c>
      <c r="B1900" t="s">
        <v>369</v>
      </c>
      <c r="C1900" t="str">
        <f>VLOOKUP(B1900,'Country List'!$I:$J,2,FALSE)</f>
        <v>Poland</v>
      </c>
      <c r="D1900" t="s">
        <v>2469</v>
      </c>
      <c r="E1900">
        <v>21</v>
      </c>
      <c r="F1900">
        <v>3</v>
      </c>
      <c r="G1900">
        <v>1</v>
      </c>
      <c r="H1900">
        <v>0</v>
      </c>
      <c r="I1900">
        <v>0</v>
      </c>
    </row>
    <row r="1901" spans="1:9" x14ac:dyDescent="0.25">
      <c r="A1901" t="s">
        <v>2440</v>
      </c>
      <c r="B1901" t="s">
        <v>158</v>
      </c>
      <c r="C1901" t="str">
        <f>VLOOKUP(B1901,'Country List'!$I:$J,2,FALSE)</f>
        <v>United States</v>
      </c>
      <c r="D1901" t="s">
        <v>2470</v>
      </c>
      <c r="E1901">
        <v>18</v>
      </c>
      <c r="F1901">
        <v>3</v>
      </c>
      <c r="G1901">
        <v>1</v>
      </c>
      <c r="H1901">
        <v>0</v>
      </c>
      <c r="I1901">
        <v>0</v>
      </c>
    </row>
    <row r="1902" spans="1:9" x14ac:dyDescent="0.25">
      <c r="A1902" t="s">
        <v>2440</v>
      </c>
      <c r="B1902" t="s">
        <v>366</v>
      </c>
      <c r="C1902" t="str">
        <f>VLOOKUP(B1902,'Country List'!$I:$J,2,FALSE)</f>
        <v>France</v>
      </c>
      <c r="D1902" t="s">
        <v>2471</v>
      </c>
      <c r="E1902">
        <v>27</v>
      </c>
      <c r="F1902">
        <v>3</v>
      </c>
      <c r="G1902">
        <v>1</v>
      </c>
      <c r="H1902">
        <v>0</v>
      </c>
      <c r="I1902">
        <v>0</v>
      </c>
    </row>
    <row r="1903" spans="1:9" x14ac:dyDescent="0.25">
      <c r="A1903" t="s">
        <v>2440</v>
      </c>
      <c r="B1903" t="s">
        <v>511</v>
      </c>
      <c r="C1903" t="str">
        <f>VLOOKUP(B1903,'Country List'!$I:$J,2,FALSE)</f>
        <v>China</v>
      </c>
      <c r="D1903" t="s">
        <v>2472</v>
      </c>
      <c r="E1903">
        <v>18</v>
      </c>
      <c r="F1903">
        <v>3</v>
      </c>
      <c r="G1903">
        <v>1</v>
      </c>
      <c r="H1903">
        <v>0</v>
      </c>
      <c r="I1903">
        <v>0</v>
      </c>
    </row>
    <row r="1904" spans="1:9" x14ac:dyDescent="0.25">
      <c r="A1904" t="s">
        <v>2473</v>
      </c>
      <c r="B1904" t="s">
        <v>158</v>
      </c>
      <c r="C1904" t="str">
        <f>VLOOKUP(B1904,'Country List'!$I:$J,2,FALSE)</f>
        <v>United States</v>
      </c>
      <c r="D1904" t="s">
        <v>2474</v>
      </c>
      <c r="E1904">
        <v>24</v>
      </c>
      <c r="F1904">
        <v>3</v>
      </c>
      <c r="G1904">
        <v>2</v>
      </c>
      <c r="H1904">
        <v>0</v>
      </c>
      <c r="I1904">
        <v>0</v>
      </c>
    </row>
    <row r="1905" spans="1:9" x14ac:dyDescent="0.25">
      <c r="A1905" t="s">
        <v>2473</v>
      </c>
      <c r="B1905" t="s">
        <v>614</v>
      </c>
      <c r="C1905" t="str">
        <f>VLOOKUP(B1905,'Country List'!$I:$J,2,FALSE)</f>
        <v>Thailand</v>
      </c>
      <c r="D1905" t="s">
        <v>2475</v>
      </c>
      <c r="E1905">
        <v>18</v>
      </c>
      <c r="F1905">
        <v>3</v>
      </c>
      <c r="G1905">
        <v>2</v>
      </c>
      <c r="H1905">
        <v>0</v>
      </c>
      <c r="I1905">
        <v>0</v>
      </c>
    </row>
    <row r="1906" spans="1:9" x14ac:dyDescent="0.25">
      <c r="A1906" t="s">
        <v>2473</v>
      </c>
      <c r="B1906" t="s">
        <v>444</v>
      </c>
      <c r="C1906" t="str">
        <f>VLOOKUP(B1906,'Country List'!$I:$J,2,FALSE)</f>
        <v>Italy</v>
      </c>
      <c r="D1906" t="s">
        <v>2476</v>
      </c>
      <c r="E1906">
        <v>20</v>
      </c>
      <c r="F1906">
        <v>3</v>
      </c>
      <c r="G1906">
        <v>2</v>
      </c>
      <c r="H1906">
        <v>0</v>
      </c>
      <c r="I1906">
        <v>0</v>
      </c>
    </row>
    <row r="1907" spans="1:9" x14ac:dyDescent="0.25">
      <c r="A1907" t="s">
        <v>2473</v>
      </c>
      <c r="B1907" t="s">
        <v>747</v>
      </c>
      <c r="C1907" t="str">
        <f>VLOOKUP(B1907,'Country List'!$I:$J,2,FALSE)</f>
        <v>Ireland</v>
      </c>
      <c r="D1907" t="s">
        <v>2477</v>
      </c>
      <c r="E1907">
        <v>26</v>
      </c>
      <c r="F1907">
        <v>3</v>
      </c>
      <c r="G1907">
        <v>2</v>
      </c>
      <c r="H1907">
        <v>0</v>
      </c>
      <c r="I1907">
        <v>0</v>
      </c>
    </row>
    <row r="1908" spans="1:9" x14ac:dyDescent="0.25">
      <c r="A1908" t="s">
        <v>2473</v>
      </c>
      <c r="B1908" t="s">
        <v>723</v>
      </c>
      <c r="C1908" t="str">
        <f>VLOOKUP(B1908,'Country List'!$I:$J,2,FALSE)</f>
        <v>Uzbekistan</v>
      </c>
      <c r="D1908" t="s">
        <v>2478</v>
      </c>
      <c r="E1908">
        <v>25</v>
      </c>
      <c r="F1908">
        <v>3</v>
      </c>
      <c r="G1908">
        <v>2</v>
      </c>
      <c r="H1908">
        <v>0</v>
      </c>
      <c r="I1908">
        <v>0</v>
      </c>
    </row>
    <row r="1909" spans="1:9" x14ac:dyDescent="0.25">
      <c r="A1909" t="s">
        <v>2473</v>
      </c>
      <c r="B1909" t="s">
        <v>382</v>
      </c>
      <c r="C1909" t="str">
        <f>VLOOKUP(B1909,'Country List'!$I:$J,2,FALSE)</f>
        <v>Spain</v>
      </c>
      <c r="D1909" t="s">
        <v>2479</v>
      </c>
      <c r="E1909">
        <v>21</v>
      </c>
      <c r="F1909">
        <v>3</v>
      </c>
      <c r="G1909">
        <v>2</v>
      </c>
      <c r="H1909">
        <v>0</v>
      </c>
      <c r="I1909">
        <v>0</v>
      </c>
    </row>
    <row r="1910" spans="1:9" x14ac:dyDescent="0.25">
      <c r="A1910" t="s">
        <v>2473</v>
      </c>
      <c r="B1910" t="s">
        <v>397</v>
      </c>
      <c r="C1910" t="str">
        <f>VLOOKUP(B1910,'Country List'!$I:$J,2,FALSE)</f>
        <v>Belgium</v>
      </c>
      <c r="D1910" t="s">
        <v>2480</v>
      </c>
      <c r="E1910">
        <v>20</v>
      </c>
      <c r="F1910">
        <v>3</v>
      </c>
      <c r="G1910">
        <v>2</v>
      </c>
      <c r="H1910">
        <v>0</v>
      </c>
      <c r="I1910">
        <v>0</v>
      </c>
    </row>
    <row r="1911" spans="1:9" x14ac:dyDescent="0.25">
      <c r="A1911" t="s">
        <v>2473</v>
      </c>
      <c r="B1911" t="s">
        <v>371</v>
      </c>
      <c r="C1911" t="str">
        <f>VLOOKUP(B1911,'Country List'!$I:$J,2,FALSE)</f>
        <v>Great Britain</v>
      </c>
      <c r="D1911" t="s">
        <v>2481</v>
      </c>
      <c r="E1911">
        <v>22</v>
      </c>
      <c r="F1911">
        <v>3</v>
      </c>
      <c r="G1911">
        <v>2</v>
      </c>
      <c r="H1911">
        <v>0</v>
      </c>
      <c r="I1911">
        <v>0</v>
      </c>
    </row>
    <row r="1912" spans="1:9" x14ac:dyDescent="0.25">
      <c r="A1912" t="s">
        <v>2473</v>
      </c>
      <c r="B1912" t="s">
        <v>382</v>
      </c>
      <c r="C1912" t="str">
        <f>VLOOKUP(B1912,'Country List'!$I:$J,2,FALSE)</f>
        <v>Spain</v>
      </c>
      <c r="D1912" t="s">
        <v>2482</v>
      </c>
      <c r="E1912">
        <v>24</v>
      </c>
      <c r="F1912">
        <v>3</v>
      </c>
      <c r="G1912">
        <v>2</v>
      </c>
      <c r="H1912">
        <v>0</v>
      </c>
      <c r="I1912">
        <v>0</v>
      </c>
    </row>
    <row r="1913" spans="1:9" x14ac:dyDescent="0.25">
      <c r="A1913" t="s">
        <v>2473</v>
      </c>
      <c r="B1913" t="s">
        <v>2097</v>
      </c>
      <c r="C1913" t="str">
        <f>VLOOKUP(B1913,'Country List'!$I:$J,2,FALSE)</f>
        <v>Nigeria</v>
      </c>
      <c r="D1913" t="s">
        <v>2483</v>
      </c>
      <c r="E1913">
        <v>23</v>
      </c>
      <c r="F1913">
        <v>3</v>
      </c>
      <c r="G1913">
        <v>2</v>
      </c>
      <c r="H1913">
        <v>0</v>
      </c>
      <c r="I1913">
        <v>0</v>
      </c>
    </row>
    <row r="1914" spans="1:9" x14ac:dyDescent="0.25">
      <c r="A1914" t="s">
        <v>2473</v>
      </c>
      <c r="B1914" t="s">
        <v>158</v>
      </c>
      <c r="C1914" t="str">
        <f>VLOOKUP(B1914,'Country List'!$I:$J,2,FALSE)</f>
        <v>United States</v>
      </c>
      <c r="D1914" t="s">
        <v>2484</v>
      </c>
      <c r="E1914">
        <v>29</v>
      </c>
      <c r="F1914">
        <v>3</v>
      </c>
      <c r="G1914">
        <v>2</v>
      </c>
      <c r="H1914">
        <v>0</v>
      </c>
      <c r="I1914">
        <v>0</v>
      </c>
    </row>
    <row r="1915" spans="1:9" x14ac:dyDescent="0.25">
      <c r="A1915" t="s">
        <v>2473</v>
      </c>
      <c r="B1915" t="s">
        <v>614</v>
      </c>
      <c r="C1915" t="str">
        <f>VLOOKUP(B1915,'Country List'!$I:$J,2,FALSE)</f>
        <v>Thailand</v>
      </c>
      <c r="D1915" t="s">
        <v>2485</v>
      </c>
      <c r="E1915">
        <v>16</v>
      </c>
      <c r="F1915">
        <v>3</v>
      </c>
      <c r="G1915">
        <v>2</v>
      </c>
      <c r="H1915">
        <v>0</v>
      </c>
      <c r="I1915">
        <v>0</v>
      </c>
    </row>
    <row r="1916" spans="1:9" x14ac:dyDescent="0.25">
      <c r="A1916" t="s">
        <v>2473</v>
      </c>
      <c r="B1916" t="s">
        <v>371</v>
      </c>
      <c r="C1916" t="str">
        <f>VLOOKUP(B1916,'Country List'!$I:$J,2,FALSE)</f>
        <v>Great Britain</v>
      </c>
      <c r="D1916" t="s">
        <v>2486</v>
      </c>
      <c r="E1916">
        <v>35</v>
      </c>
      <c r="F1916">
        <v>3</v>
      </c>
      <c r="G1916">
        <v>2</v>
      </c>
      <c r="H1916">
        <v>0</v>
      </c>
      <c r="I1916">
        <v>0</v>
      </c>
    </row>
    <row r="1917" spans="1:9" x14ac:dyDescent="0.25">
      <c r="A1917" t="s">
        <v>2473</v>
      </c>
      <c r="B1917" t="s">
        <v>470</v>
      </c>
      <c r="C1917" t="str">
        <f>VLOOKUP(B1917,'Country List'!$I:$J,2,FALSE)</f>
        <v>Czech Republic</v>
      </c>
      <c r="D1917" t="s">
        <v>2487</v>
      </c>
      <c r="E1917">
        <v>18</v>
      </c>
      <c r="F1917">
        <v>3</v>
      </c>
      <c r="G1917">
        <v>2</v>
      </c>
      <c r="H1917">
        <v>0</v>
      </c>
      <c r="I1917">
        <v>0</v>
      </c>
    </row>
    <row r="1918" spans="1:9" x14ac:dyDescent="0.25">
      <c r="A1918" t="s">
        <v>2473</v>
      </c>
      <c r="B1918" t="s">
        <v>158</v>
      </c>
      <c r="C1918" t="str">
        <f>VLOOKUP(B1918,'Country List'!$I:$J,2,FALSE)</f>
        <v>United States</v>
      </c>
      <c r="D1918" t="s">
        <v>2488</v>
      </c>
      <c r="E1918">
        <v>22</v>
      </c>
      <c r="F1918">
        <v>3</v>
      </c>
      <c r="G1918">
        <v>2</v>
      </c>
      <c r="H1918">
        <v>0</v>
      </c>
      <c r="I1918">
        <v>0</v>
      </c>
    </row>
    <row r="1919" spans="1:9" x14ac:dyDescent="0.25">
      <c r="A1919" t="s">
        <v>2473</v>
      </c>
      <c r="B1919" t="s">
        <v>367</v>
      </c>
      <c r="C1919" t="str">
        <f>VLOOKUP(B1919,'Country List'!$I:$J,2,FALSE)</f>
        <v>Argentina</v>
      </c>
      <c r="D1919" t="s">
        <v>2489</v>
      </c>
      <c r="E1919">
        <v>20</v>
      </c>
      <c r="F1919">
        <v>3</v>
      </c>
      <c r="G1919">
        <v>2</v>
      </c>
      <c r="H1919">
        <v>0</v>
      </c>
      <c r="I1919">
        <v>0</v>
      </c>
    </row>
    <row r="1920" spans="1:9" x14ac:dyDescent="0.25">
      <c r="A1920" t="s">
        <v>2473</v>
      </c>
      <c r="B1920" t="s">
        <v>744</v>
      </c>
      <c r="C1920" t="str">
        <f>VLOOKUP(B1920,'Country List'!$I:$J,2,FALSE)</f>
        <v>Hungary</v>
      </c>
      <c r="D1920" t="s">
        <v>2490</v>
      </c>
      <c r="E1920">
        <v>19</v>
      </c>
      <c r="F1920">
        <v>3</v>
      </c>
      <c r="G1920">
        <v>2</v>
      </c>
      <c r="H1920">
        <v>0</v>
      </c>
      <c r="I1920">
        <v>0</v>
      </c>
    </row>
    <row r="1921" spans="1:9" x14ac:dyDescent="0.25">
      <c r="A1921" t="s">
        <v>2473</v>
      </c>
      <c r="B1921" t="s">
        <v>382</v>
      </c>
      <c r="C1921" t="str">
        <f>VLOOKUP(B1921,'Country List'!$I:$J,2,FALSE)</f>
        <v>Spain</v>
      </c>
      <c r="D1921" t="s">
        <v>2491</v>
      </c>
      <c r="E1921">
        <v>35</v>
      </c>
      <c r="F1921">
        <v>3</v>
      </c>
      <c r="G1921">
        <v>2</v>
      </c>
      <c r="H1921">
        <v>0</v>
      </c>
      <c r="I1921">
        <v>0</v>
      </c>
    </row>
    <row r="1922" spans="1:9" x14ac:dyDescent="0.25">
      <c r="A1922" t="s">
        <v>2473</v>
      </c>
      <c r="B1922" t="s">
        <v>158</v>
      </c>
      <c r="C1922" t="str">
        <f>VLOOKUP(B1922,'Country List'!$I:$J,2,FALSE)</f>
        <v>United States</v>
      </c>
      <c r="D1922" t="s">
        <v>2492</v>
      </c>
      <c r="E1922">
        <v>29</v>
      </c>
      <c r="F1922">
        <v>3</v>
      </c>
      <c r="G1922">
        <v>2</v>
      </c>
      <c r="H1922">
        <v>0</v>
      </c>
      <c r="I1922">
        <v>0</v>
      </c>
    </row>
    <row r="1923" spans="1:9" x14ac:dyDescent="0.25">
      <c r="A1923" t="s">
        <v>2473</v>
      </c>
      <c r="B1923" t="s">
        <v>1775</v>
      </c>
      <c r="C1923" t="str">
        <f>VLOOKUP(B1923,'Country List'!$I:$J,2,FALSE)</f>
        <v>Vietnam</v>
      </c>
      <c r="D1923" t="s">
        <v>2493</v>
      </c>
      <c r="E1923">
        <v>20</v>
      </c>
      <c r="F1923">
        <v>3</v>
      </c>
      <c r="G1923">
        <v>2</v>
      </c>
      <c r="H1923">
        <v>0</v>
      </c>
      <c r="I1923">
        <v>0</v>
      </c>
    </row>
    <row r="1924" spans="1:9" x14ac:dyDescent="0.25">
      <c r="A1924" t="s">
        <v>2473</v>
      </c>
      <c r="B1924" t="s">
        <v>441</v>
      </c>
      <c r="C1924" t="str">
        <f>VLOOKUP(B1924,'Country List'!$I:$J,2,FALSE)</f>
        <v>Ecuador</v>
      </c>
      <c r="D1924" t="s">
        <v>2494</v>
      </c>
      <c r="E1924">
        <v>17</v>
      </c>
      <c r="F1924">
        <v>3</v>
      </c>
      <c r="G1924">
        <v>2</v>
      </c>
      <c r="H1924">
        <v>0</v>
      </c>
      <c r="I1924">
        <v>0</v>
      </c>
    </row>
    <row r="1925" spans="1:9" x14ac:dyDescent="0.25">
      <c r="A1925" t="s">
        <v>2473</v>
      </c>
      <c r="B1925" t="s">
        <v>441</v>
      </c>
      <c r="C1925" t="str">
        <f>VLOOKUP(B1925,'Country List'!$I:$J,2,FALSE)</f>
        <v>Ecuador</v>
      </c>
      <c r="D1925" t="s">
        <v>2495</v>
      </c>
      <c r="E1925">
        <v>18</v>
      </c>
      <c r="F1925">
        <v>3</v>
      </c>
      <c r="G1925">
        <v>2</v>
      </c>
      <c r="H1925">
        <v>0</v>
      </c>
      <c r="I1925">
        <v>0</v>
      </c>
    </row>
    <row r="1926" spans="1:9" x14ac:dyDescent="0.25">
      <c r="A1926" t="s">
        <v>2496</v>
      </c>
      <c r="B1926" t="s">
        <v>158</v>
      </c>
      <c r="C1926" t="str">
        <f>VLOOKUP(B1926,'Country List'!$I:$J,2,FALSE)</f>
        <v>United States</v>
      </c>
      <c r="D1926" t="s">
        <v>2497</v>
      </c>
      <c r="E1926">
        <v>22</v>
      </c>
      <c r="F1926">
        <v>3</v>
      </c>
      <c r="G1926">
        <v>3</v>
      </c>
      <c r="H1926">
        <v>0</v>
      </c>
      <c r="I1926">
        <v>0</v>
      </c>
    </row>
    <row r="1927" spans="1:9" x14ac:dyDescent="0.25">
      <c r="A1927" t="s">
        <v>2496</v>
      </c>
      <c r="B1927" t="s">
        <v>588</v>
      </c>
      <c r="C1927" t="str">
        <f>VLOOKUP(B1927,'Country List'!$I:$J,2,FALSE)</f>
        <v>Peru</v>
      </c>
      <c r="D1927" t="s">
        <v>2498</v>
      </c>
      <c r="E1927">
        <v>15</v>
      </c>
      <c r="F1927">
        <v>3</v>
      </c>
      <c r="G1927">
        <v>3</v>
      </c>
      <c r="H1927">
        <v>0</v>
      </c>
      <c r="I1927">
        <v>0</v>
      </c>
    </row>
    <row r="1928" spans="1:9" x14ac:dyDescent="0.25">
      <c r="A1928" t="s">
        <v>2496</v>
      </c>
      <c r="B1928" t="s">
        <v>369</v>
      </c>
      <c r="C1928" t="str">
        <f>VLOOKUP(B1928,'Country List'!$I:$J,2,FALSE)</f>
        <v>Poland</v>
      </c>
      <c r="D1928" t="s">
        <v>2499</v>
      </c>
      <c r="E1928">
        <v>25</v>
      </c>
      <c r="F1928">
        <v>3</v>
      </c>
      <c r="G1928">
        <v>3</v>
      </c>
      <c r="H1928">
        <v>0</v>
      </c>
      <c r="I1928">
        <v>0</v>
      </c>
    </row>
    <row r="1929" spans="1:9" x14ac:dyDescent="0.25">
      <c r="A1929" t="s">
        <v>2496</v>
      </c>
      <c r="B1929" t="s">
        <v>371</v>
      </c>
      <c r="C1929" t="str">
        <f>VLOOKUP(B1929,'Country List'!$I:$J,2,FALSE)</f>
        <v>Great Britain</v>
      </c>
      <c r="D1929" t="s">
        <v>2500</v>
      </c>
      <c r="E1929">
        <v>25</v>
      </c>
      <c r="F1929">
        <v>3</v>
      </c>
      <c r="G1929">
        <v>3</v>
      </c>
      <c r="H1929">
        <v>0</v>
      </c>
      <c r="I1929">
        <v>0</v>
      </c>
    </row>
    <row r="1930" spans="1:9" x14ac:dyDescent="0.25">
      <c r="A1930" t="s">
        <v>2496</v>
      </c>
      <c r="B1930" t="s">
        <v>371</v>
      </c>
      <c r="C1930" t="str">
        <f>VLOOKUP(B1930,'Country List'!$I:$J,2,FALSE)</f>
        <v>Great Britain</v>
      </c>
      <c r="D1930" t="s">
        <v>2501</v>
      </c>
      <c r="E1930">
        <v>27</v>
      </c>
      <c r="F1930">
        <v>3</v>
      </c>
      <c r="G1930">
        <v>3</v>
      </c>
      <c r="H1930">
        <v>0</v>
      </c>
      <c r="I1930">
        <v>0</v>
      </c>
    </row>
    <row r="1931" spans="1:9" x14ac:dyDescent="0.25">
      <c r="A1931" t="s">
        <v>2496</v>
      </c>
      <c r="B1931" t="s">
        <v>378</v>
      </c>
      <c r="C1931" t="str">
        <f>VLOOKUP(B1931,'Country List'!$I:$J,2,FALSE)</f>
        <v>South Africa</v>
      </c>
      <c r="D1931" t="s">
        <v>2502</v>
      </c>
      <c r="E1931">
        <v>19</v>
      </c>
      <c r="F1931">
        <v>3</v>
      </c>
      <c r="G1931">
        <v>3</v>
      </c>
      <c r="H1931">
        <v>0</v>
      </c>
      <c r="I1931">
        <v>0</v>
      </c>
    </row>
    <row r="1932" spans="1:9" x14ac:dyDescent="0.25">
      <c r="A1932" t="s">
        <v>2496</v>
      </c>
      <c r="B1932" t="s">
        <v>444</v>
      </c>
      <c r="C1932" t="str">
        <f>VLOOKUP(B1932,'Country List'!$I:$J,2,FALSE)</f>
        <v>Italy</v>
      </c>
      <c r="D1932" t="s">
        <v>2503</v>
      </c>
      <c r="E1932">
        <v>19</v>
      </c>
      <c r="F1932">
        <v>3</v>
      </c>
      <c r="G1932">
        <v>3</v>
      </c>
      <c r="H1932">
        <v>0</v>
      </c>
      <c r="I1932">
        <v>0</v>
      </c>
    </row>
    <row r="1933" spans="1:9" x14ac:dyDescent="0.25">
      <c r="A1933" t="s">
        <v>2496</v>
      </c>
      <c r="B1933" t="s">
        <v>371</v>
      </c>
      <c r="C1933" t="str">
        <f>VLOOKUP(B1933,'Country List'!$I:$J,2,FALSE)</f>
        <v>Great Britain</v>
      </c>
      <c r="D1933" t="s">
        <v>2504</v>
      </c>
      <c r="E1933">
        <v>24</v>
      </c>
      <c r="F1933">
        <v>3</v>
      </c>
      <c r="G1933">
        <v>3</v>
      </c>
      <c r="H1933">
        <v>0</v>
      </c>
      <c r="I1933">
        <v>0</v>
      </c>
    </row>
    <row r="1934" spans="1:9" x14ac:dyDescent="0.25">
      <c r="A1934" t="s">
        <v>2496</v>
      </c>
      <c r="B1934" t="s">
        <v>2097</v>
      </c>
      <c r="C1934" t="str">
        <f>VLOOKUP(B1934,'Country List'!$I:$J,2,FALSE)</f>
        <v>Nigeria</v>
      </c>
      <c r="D1934" t="s">
        <v>2505</v>
      </c>
      <c r="E1934">
        <v>18</v>
      </c>
      <c r="F1934">
        <v>3</v>
      </c>
      <c r="G1934">
        <v>3</v>
      </c>
      <c r="H1934">
        <v>0</v>
      </c>
      <c r="I1934">
        <v>0</v>
      </c>
    </row>
    <row r="1935" spans="1:9" x14ac:dyDescent="0.25">
      <c r="A1935" t="s">
        <v>2496</v>
      </c>
      <c r="B1935" t="s">
        <v>371</v>
      </c>
      <c r="C1935" t="str">
        <f>VLOOKUP(B1935,'Country List'!$I:$J,2,FALSE)</f>
        <v>Great Britain</v>
      </c>
      <c r="D1935" t="s">
        <v>2506</v>
      </c>
      <c r="E1935">
        <v>23</v>
      </c>
      <c r="F1935">
        <v>3</v>
      </c>
      <c r="G1935">
        <v>3</v>
      </c>
      <c r="H1935">
        <v>0</v>
      </c>
      <c r="I1935">
        <v>0</v>
      </c>
    </row>
    <row r="1936" spans="1:9" x14ac:dyDescent="0.25">
      <c r="A1936" t="s">
        <v>2496</v>
      </c>
      <c r="B1936" t="s">
        <v>366</v>
      </c>
      <c r="C1936" t="str">
        <f>VLOOKUP(B1936,'Country List'!$I:$J,2,FALSE)</f>
        <v>France</v>
      </c>
      <c r="D1936" t="s">
        <v>2507</v>
      </c>
      <c r="E1936">
        <v>23</v>
      </c>
      <c r="F1936">
        <v>3</v>
      </c>
      <c r="G1936">
        <v>3</v>
      </c>
      <c r="H1936">
        <v>0</v>
      </c>
      <c r="I1936">
        <v>0</v>
      </c>
    </row>
    <row r="1937" spans="1:9" x14ac:dyDescent="0.25">
      <c r="A1937" t="s">
        <v>2496</v>
      </c>
      <c r="B1937" t="s">
        <v>371</v>
      </c>
      <c r="C1937" t="str">
        <f>VLOOKUP(B1937,'Country List'!$I:$J,2,FALSE)</f>
        <v>Great Britain</v>
      </c>
      <c r="D1937" t="s">
        <v>2508</v>
      </c>
      <c r="E1937">
        <v>19</v>
      </c>
      <c r="F1937">
        <v>3</v>
      </c>
      <c r="G1937">
        <v>3</v>
      </c>
      <c r="H1937">
        <v>0</v>
      </c>
      <c r="I1937">
        <v>0</v>
      </c>
    </row>
    <row r="1938" spans="1:9" x14ac:dyDescent="0.25">
      <c r="A1938" t="s">
        <v>2496</v>
      </c>
      <c r="B1938" t="s">
        <v>444</v>
      </c>
      <c r="C1938" t="str">
        <f>VLOOKUP(B1938,'Country List'!$I:$J,2,FALSE)</f>
        <v>Italy</v>
      </c>
      <c r="D1938" t="s">
        <v>2509</v>
      </c>
      <c r="E1938">
        <v>22</v>
      </c>
      <c r="F1938">
        <v>3</v>
      </c>
      <c r="G1938">
        <v>3</v>
      </c>
      <c r="H1938">
        <v>0</v>
      </c>
      <c r="I1938">
        <v>0</v>
      </c>
    </row>
    <row r="1939" spans="1:9" x14ac:dyDescent="0.25">
      <c r="A1939" t="s">
        <v>2496</v>
      </c>
      <c r="B1939" t="s">
        <v>421</v>
      </c>
      <c r="C1939" t="str">
        <f>VLOOKUP(B1939,'Country List'!$I:$J,2,FALSE)</f>
        <v>Denmark</v>
      </c>
      <c r="D1939" t="s">
        <v>2510</v>
      </c>
      <c r="E1939">
        <v>16</v>
      </c>
      <c r="F1939">
        <v>3</v>
      </c>
      <c r="G1939">
        <v>3</v>
      </c>
      <c r="H1939">
        <v>0</v>
      </c>
      <c r="I1939">
        <v>0</v>
      </c>
    </row>
    <row r="1940" spans="1:9" x14ac:dyDescent="0.25">
      <c r="A1940" t="s">
        <v>2496</v>
      </c>
      <c r="B1940" t="s">
        <v>1724</v>
      </c>
      <c r="C1940" t="str">
        <f>VLOOKUP(B1940,'Country List'!$I:$J,2,FALSE)</f>
        <v>Benin</v>
      </c>
      <c r="D1940" t="s">
        <v>2511</v>
      </c>
      <c r="E1940">
        <v>18</v>
      </c>
      <c r="F1940">
        <v>3</v>
      </c>
      <c r="G1940">
        <v>3</v>
      </c>
      <c r="H1940">
        <v>0</v>
      </c>
      <c r="I1940">
        <v>0</v>
      </c>
    </row>
    <row r="1941" spans="1:9" x14ac:dyDescent="0.25">
      <c r="A1941" t="s">
        <v>2496</v>
      </c>
      <c r="B1941" t="s">
        <v>158</v>
      </c>
      <c r="C1941" t="str">
        <f>VLOOKUP(B1941,'Country List'!$I:$J,2,FALSE)</f>
        <v>United States</v>
      </c>
      <c r="D1941" t="s">
        <v>2512</v>
      </c>
      <c r="E1941">
        <v>25</v>
      </c>
      <c r="F1941">
        <v>3</v>
      </c>
      <c r="G1941">
        <v>3</v>
      </c>
      <c r="H1941">
        <v>0</v>
      </c>
      <c r="I1941">
        <v>0</v>
      </c>
    </row>
    <row r="1942" spans="1:9" x14ac:dyDescent="0.25">
      <c r="A1942" t="s">
        <v>2496</v>
      </c>
      <c r="B1942" t="s">
        <v>2097</v>
      </c>
      <c r="C1942" t="str">
        <f>VLOOKUP(B1942,'Country List'!$I:$J,2,FALSE)</f>
        <v>Nigeria</v>
      </c>
      <c r="D1942" t="s">
        <v>2513</v>
      </c>
      <c r="E1942">
        <v>22</v>
      </c>
      <c r="F1942">
        <v>3</v>
      </c>
      <c r="G1942">
        <v>3</v>
      </c>
      <c r="H1942">
        <v>0</v>
      </c>
      <c r="I1942">
        <v>0</v>
      </c>
    </row>
    <row r="1943" spans="1:9" x14ac:dyDescent="0.25">
      <c r="A1943" t="s">
        <v>2514</v>
      </c>
      <c r="B1943" t="s">
        <v>371</v>
      </c>
      <c r="C1943" t="str">
        <f>VLOOKUP(B1943,'Country List'!$I:$J,2,FALSE)</f>
        <v>Great Britain</v>
      </c>
      <c r="D1943" t="s">
        <v>2515</v>
      </c>
      <c r="E1943">
        <v>15</v>
      </c>
      <c r="F1943">
        <v>3</v>
      </c>
      <c r="G1943">
        <v>4</v>
      </c>
      <c r="H1943">
        <v>0</v>
      </c>
      <c r="I1943">
        <v>0</v>
      </c>
    </row>
    <row r="1944" spans="1:9" x14ac:dyDescent="0.25">
      <c r="A1944" t="s">
        <v>2514</v>
      </c>
      <c r="B1944" t="s">
        <v>378</v>
      </c>
      <c r="C1944" t="str">
        <f>VLOOKUP(B1944,'Country List'!$I:$J,2,FALSE)</f>
        <v>South Africa</v>
      </c>
      <c r="D1944" t="s">
        <v>2516</v>
      </c>
      <c r="E1944">
        <v>19</v>
      </c>
      <c r="F1944">
        <v>3</v>
      </c>
      <c r="G1944">
        <v>4</v>
      </c>
      <c r="H1944">
        <v>0</v>
      </c>
      <c r="I1944">
        <v>0</v>
      </c>
    </row>
    <row r="1945" spans="1:9" x14ac:dyDescent="0.25">
      <c r="A1945" t="s">
        <v>2514</v>
      </c>
      <c r="B1945" t="s">
        <v>444</v>
      </c>
      <c r="C1945" t="str">
        <f>VLOOKUP(B1945,'Country List'!$I:$J,2,FALSE)</f>
        <v>Italy</v>
      </c>
      <c r="D1945" t="s">
        <v>2517</v>
      </c>
      <c r="E1945">
        <v>18</v>
      </c>
      <c r="F1945">
        <v>3</v>
      </c>
      <c r="G1945">
        <v>4</v>
      </c>
      <c r="H1945">
        <v>0</v>
      </c>
      <c r="I1945">
        <v>0</v>
      </c>
    </row>
    <row r="1946" spans="1:9" x14ac:dyDescent="0.25">
      <c r="A1946" t="s">
        <v>2514</v>
      </c>
      <c r="B1946" t="s">
        <v>588</v>
      </c>
      <c r="C1946" t="str">
        <f>VLOOKUP(B1946,'Country List'!$I:$J,2,FALSE)</f>
        <v>Peru</v>
      </c>
      <c r="D1946" t="s">
        <v>2518</v>
      </c>
      <c r="E1946">
        <v>15</v>
      </c>
      <c r="F1946">
        <v>3</v>
      </c>
      <c r="G1946">
        <v>4</v>
      </c>
      <c r="H1946">
        <v>0</v>
      </c>
      <c r="I1946">
        <v>0</v>
      </c>
    </row>
    <row r="1947" spans="1:9" x14ac:dyDescent="0.25">
      <c r="A1947" t="s">
        <v>2514</v>
      </c>
      <c r="B1947" t="s">
        <v>371</v>
      </c>
      <c r="C1947" t="str">
        <f>VLOOKUP(B1947,'Country List'!$I:$J,2,FALSE)</f>
        <v>Great Britain</v>
      </c>
      <c r="D1947" t="s">
        <v>2519</v>
      </c>
      <c r="E1947">
        <v>21</v>
      </c>
      <c r="F1947">
        <v>3</v>
      </c>
      <c r="G1947">
        <v>4</v>
      </c>
      <c r="H1947">
        <v>0</v>
      </c>
      <c r="I1947">
        <v>0</v>
      </c>
    </row>
    <row r="1948" spans="1:9" x14ac:dyDescent="0.25">
      <c r="A1948" t="s">
        <v>2514</v>
      </c>
      <c r="B1948" t="s">
        <v>444</v>
      </c>
      <c r="C1948" t="str">
        <f>VLOOKUP(B1948,'Country List'!$I:$J,2,FALSE)</f>
        <v>Italy</v>
      </c>
      <c r="D1948" t="s">
        <v>2520</v>
      </c>
      <c r="E1948">
        <v>22</v>
      </c>
      <c r="F1948">
        <v>3</v>
      </c>
      <c r="G1948">
        <v>4</v>
      </c>
      <c r="H1948">
        <v>0</v>
      </c>
      <c r="I1948">
        <v>0</v>
      </c>
    </row>
    <row r="1949" spans="1:9" x14ac:dyDescent="0.25">
      <c r="A1949" t="s">
        <v>2514</v>
      </c>
      <c r="B1949" t="s">
        <v>158</v>
      </c>
      <c r="C1949" t="str">
        <f>VLOOKUP(B1949,'Country List'!$I:$J,2,FALSE)</f>
        <v>United States</v>
      </c>
      <c r="D1949" t="s">
        <v>2521</v>
      </c>
      <c r="E1949">
        <v>26</v>
      </c>
      <c r="F1949">
        <v>3</v>
      </c>
      <c r="G1949">
        <v>4</v>
      </c>
      <c r="H1949">
        <v>0</v>
      </c>
      <c r="I1949">
        <v>0</v>
      </c>
    </row>
    <row r="1950" spans="1:9" x14ac:dyDescent="0.25">
      <c r="A1950" t="s">
        <v>2514</v>
      </c>
      <c r="B1950" t="s">
        <v>158</v>
      </c>
      <c r="C1950" t="str">
        <f>VLOOKUP(B1950,'Country List'!$I:$J,2,FALSE)</f>
        <v>United States</v>
      </c>
      <c r="D1950" t="s">
        <v>2522</v>
      </c>
      <c r="E1950">
        <v>27</v>
      </c>
      <c r="F1950">
        <v>3</v>
      </c>
      <c r="G1950">
        <v>4</v>
      </c>
      <c r="H1950">
        <v>0</v>
      </c>
      <c r="I1950">
        <v>0</v>
      </c>
    </row>
    <row r="1951" spans="1:9" x14ac:dyDescent="0.25">
      <c r="A1951" t="s">
        <v>2514</v>
      </c>
      <c r="B1951" t="s">
        <v>723</v>
      </c>
      <c r="C1951" t="str">
        <f>VLOOKUP(B1951,'Country List'!$I:$J,2,FALSE)</f>
        <v>Uzbekistan</v>
      </c>
      <c r="D1951" t="s">
        <v>2523</v>
      </c>
      <c r="E1951">
        <v>21</v>
      </c>
      <c r="F1951">
        <v>3</v>
      </c>
      <c r="G1951">
        <v>4</v>
      </c>
      <c r="H1951">
        <v>0</v>
      </c>
      <c r="I1951">
        <v>0</v>
      </c>
    </row>
    <row r="1952" spans="1:9" x14ac:dyDescent="0.25">
      <c r="A1952" t="s">
        <v>2514</v>
      </c>
      <c r="B1952" t="s">
        <v>457</v>
      </c>
      <c r="C1952" t="str">
        <f>VLOOKUP(B1952,'Country List'!$I:$J,2,FALSE)</f>
        <v>Sweden</v>
      </c>
      <c r="D1952" t="s">
        <v>2524</v>
      </c>
      <c r="E1952">
        <v>24</v>
      </c>
      <c r="F1952">
        <v>3</v>
      </c>
      <c r="G1952">
        <v>4</v>
      </c>
      <c r="H1952">
        <v>0</v>
      </c>
      <c r="I1952">
        <v>0</v>
      </c>
    </row>
    <row r="1953" spans="1:9" x14ac:dyDescent="0.25">
      <c r="A1953" t="s">
        <v>2514</v>
      </c>
      <c r="B1953" t="s">
        <v>425</v>
      </c>
      <c r="C1953" t="str">
        <f>VLOOKUP(B1953,'Country List'!$I:$J,2,FALSE)</f>
        <v>Japan</v>
      </c>
      <c r="D1953" t="s">
        <v>2525</v>
      </c>
      <c r="E1953">
        <v>20</v>
      </c>
      <c r="F1953">
        <v>3</v>
      </c>
      <c r="G1953">
        <v>4</v>
      </c>
      <c r="H1953">
        <v>0</v>
      </c>
      <c r="I1953">
        <v>0</v>
      </c>
    </row>
    <row r="1954" spans="1:9" x14ac:dyDescent="0.25">
      <c r="A1954" t="s">
        <v>2526</v>
      </c>
      <c r="B1954" t="s">
        <v>371</v>
      </c>
      <c r="C1954" t="str">
        <f>VLOOKUP(B1954,'Country List'!$I:$J,2,FALSE)</f>
        <v>Great Britain</v>
      </c>
      <c r="D1954" t="s">
        <v>2527</v>
      </c>
      <c r="E1954">
        <v>21</v>
      </c>
      <c r="F1954">
        <v>3</v>
      </c>
      <c r="G1954">
        <v>5</v>
      </c>
      <c r="H1954">
        <v>0</v>
      </c>
      <c r="I1954">
        <v>0</v>
      </c>
    </row>
    <row r="1955" spans="1:9" x14ac:dyDescent="0.25">
      <c r="A1955" t="s">
        <v>2526</v>
      </c>
      <c r="B1955" t="s">
        <v>427</v>
      </c>
      <c r="C1955" t="str">
        <f>VLOOKUP(B1955,'Country List'!$I:$J,2,FALSE)</f>
        <v>Serbia</v>
      </c>
      <c r="D1955" t="s">
        <v>2528</v>
      </c>
      <c r="E1955">
        <v>32</v>
      </c>
      <c r="F1955">
        <v>3</v>
      </c>
      <c r="G1955">
        <v>5</v>
      </c>
      <c r="H1955">
        <v>0</v>
      </c>
      <c r="I1955">
        <v>0</v>
      </c>
    </row>
    <row r="1956" spans="1:9" x14ac:dyDescent="0.25">
      <c r="A1956" t="s">
        <v>2526</v>
      </c>
      <c r="B1956" t="s">
        <v>511</v>
      </c>
      <c r="C1956" t="str">
        <f>VLOOKUP(B1956,'Country List'!$I:$J,2,FALSE)</f>
        <v>China</v>
      </c>
      <c r="D1956" t="s">
        <v>2529</v>
      </c>
      <c r="E1956">
        <v>18</v>
      </c>
      <c r="F1956">
        <v>3</v>
      </c>
      <c r="G1956">
        <v>5</v>
      </c>
      <c r="H1956">
        <v>0</v>
      </c>
      <c r="I1956">
        <v>0</v>
      </c>
    </row>
    <row r="1957" spans="1:9" x14ac:dyDescent="0.25">
      <c r="A1957" t="s">
        <v>2526</v>
      </c>
      <c r="B1957" t="s">
        <v>408</v>
      </c>
      <c r="C1957" t="str">
        <f>VLOOKUP(B1957,'Country List'!$I:$J,2,FALSE)</f>
        <v>Canada</v>
      </c>
      <c r="D1957" t="s">
        <v>2530</v>
      </c>
      <c r="E1957">
        <v>26</v>
      </c>
      <c r="F1957">
        <v>3</v>
      </c>
      <c r="G1957">
        <v>5</v>
      </c>
      <c r="H1957">
        <v>0</v>
      </c>
      <c r="I1957">
        <v>0</v>
      </c>
    </row>
    <row r="1958" spans="1:9" x14ac:dyDescent="0.25">
      <c r="A1958" t="s">
        <v>2526</v>
      </c>
      <c r="B1958" t="s">
        <v>437</v>
      </c>
      <c r="C1958" t="str">
        <f>VLOOKUP(B1958,'Country List'!$I:$J,2,FALSE)</f>
        <v>Kazakhstan</v>
      </c>
      <c r="D1958" t="s">
        <v>2531</v>
      </c>
      <c r="E1958">
        <v>18</v>
      </c>
      <c r="F1958">
        <v>3</v>
      </c>
      <c r="G1958">
        <v>5</v>
      </c>
      <c r="H1958">
        <v>0</v>
      </c>
      <c r="I1958">
        <v>0</v>
      </c>
    </row>
    <row r="1959" spans="1:9" x14ac:dyDescent="0.25">
      <c r="A1959" t="s">
        <v>2532</v>
      </c>
      <c r="B1959" t="s">
        <v>452</v>
      </c>
      <c r="C1959" t="str">
        <f>VLOOKUP(B1959,'Country List'!$I:$J,2,FALSE)</f>
        <v>Russia</v>
      </c>
      <c r="D1959" t="s">
        <v>2533</v>
      </c>
      <c r="E1959">
        <v>17</v>
      </c>
      <c r="F1959">
        <v>3</v>
      </c>
      <c r="G1959">
        <v>6</v>
      </c>
      <c r="H1959">
        <v>0</v>
      </c>
      <c r="I1959">
        <v>0</v>
      </c>
    </row>
    <row r="1960" spans="1:9" x14ac:dyDescent="0.25">
      <c r="A1960" t="s">
        <v>2532</v>
      </c>
      <c r="B1960" t="s">
        <v>444</v>
      </c>
      <c r="C1960" t="str">
        <f>VLOOKUP(B1960,'Country List'!$I:$J,2,FALSE)</f>
        <v>Italy</v>
      </c>
      <c r="D1960" t="s">
        <v>2534</v>
      </c>
      <c r="E1960">
        <v>27</v>
      </c>
      <c r="F1960">
        <v>3</v>
      </c>
      <c r="G1960">
        <v>6</v>
      </c>
      <c r="H1960">
        <v>0</v>
      </c>
      <c r="I1960">
        <v>0</v>
      </c>
    </row>
    <row r="1961" spans="1:9" x14ac:dyDescent="0.25">
      <c r="A1961" t="s">
        <v>2532</v>
      </c>
      <c r="B1961" t="s">
        <v>158</v>
      </c>
      <c r="C1961" t="str">
        <f>VLOOKUP(B1961,'Country List'!$I:$J,2,FALSE)</f>
        <v>United States</v>
      </c>
      <c r="D1961" t="s">
        <v>2535</v>
      </c>
      <c r="E1961">
        <v>28</v>
      </c>
      <c r="F1961">
        <v>3</v>
      </c>
      <c r="G1961">
        <v>6</v>
      </c>
      <c r="H1961">
        <v>0</v>
      </c>
      <c r="I1961">
        <v>0</v>
      </c>
    </row>
    <row r="1962" spans="1:9" x14ac:dyDescent="0.25">
      <c r="A1962" t="s">
        <v>2532</v>
      </c>
      <c r="B1962" t="s">
        <v>393</v>
      </c>
      <c r="C1962" t="str">
        <f>VLOOKUP(B1962,'Country List'!$I:$J,2,FALSE)</f>
        <v>Australia</v>
      </c>
      <c r="D1962" t="s">
        <v>2536</v>
      </c>
      <c r="E1962">
        <v>21</v>
      </c>
      <c r="F1962">
        <v>3</v>
      </c>
      <c r="G1962">
        <v>6</v>
      </c>
      <c r="H1962">
        <v>0</v>
      </c>
      <c r="I1962">
        <v>0</v>
      </c>
    </row>
    <row r="1963" spans="1:9" x14ac:dyDescent="0.25">
      <c r="A1963" t="s">
        <v>2532</v>
      </c>
      <c r="B1963" t="s">
        <v>614</v>
      </c>
      <c r="C1963" t="str">
        <f>VLOOKUP(B1963,'Country List'!$I:$J,2,FALSE)</f>
        <v>Thailand</v>
      </c>
      <c r="D1963" t="s">
        <v>2537</v>
      </c>
      <c r="E1963">
        <v>24</v>
      </c>
      <c r="F1963">
        <v>3</v>
      </c>
      <c r="G1963">
        <v>6</v>
      </c>
      <c r="H1963">
        <v>0</v>
      </c>
      <c r="I1963">
        <v>0</v>
      </c>
    </row>
    <row r="1964" spans="1:9" x14ac:dyDescent="0.25">
      <c r="A1964" t="s">
        <v>2532</v>
      </c>
      <c r="B1964" t="s">
        <v>366</v>
      </c>
      <c r="C1964" t="str">
        <f>VLOOKUP(B1964,'Country List'!$I:$J,2,FALSE)</f>
        <v>France</v>
      </c>
      <c r="D1964" t="s">
        <v>2538</v>
      </c>
      <c r="E1964">
        <v>25</v>
      </c>
      <c r="F1964">
        <v>3</v>
      </c>
      <c r="G1964">
        <v>6</v>
      </c>
      <c r="H1964">
        <v>0</v>
      </c>
      <c r="I1964">
        <v>0</v>
      </c>
    </row>
    <row r="1965" spans="1:9" x14ac:dyDescent="0.25">
      <c r="A1965" t="s">
        <v>2532</v>
      </c>
      <c r="B1965" t="s">
        <v>452</v>
      </c>
      <c r="C1965" t="str">
        <f>VLOOKUP(B1965,'Country List'!$I:$J,2,FALSE)</f>
        <v>Russia</v>
      </c>
      <c r="D1965" t="s">
        <v>2539</v>
      </c>
      <c r="E1965">
        <v>24</v>
      </c>
      <c r="F1965">
        <v>3</v>
      </c>
      <c r="G1965">
        <v>6</v>
      </c>
      <c r="H1965">
        <v>0</v>
      </c>
      <c r="I1965">
        <v>0</v>
      </c>
    </row>
    <row r="1966" spans="1:9" x14ac:dyDescent="0.25">
      <c r="A1966">
        <v>1967</v>
      </c>
      <c r="B1966" t="s">
        <v>614</v>
      </c>
      <c r="C1966" t="str">
        <f>VLOOKUP(B1966,'Country List'!$I:$J,2,FALSE)</f>
        <v>Thailand</v>
      </c>
      <c r="D1966" t="s">
        <v>2540</v>
      </c>
      <c r="E1966">
        <v>20</v>
      </c>
      <c r="F1966">
        <v>3</v>
      </c>
      <c r="G1966">
        <v>8</v>
      </c>
      <c r="H1966">
        <v>0</v>
      </c>
      <c r="I1966">
        <v>0</v>
      </c>
    </row>
    <row r="1967" spans="1:9" x14ac:dyDescent="0.25">
      <c r="A1967" t="s">
        <v>2541</v>
      </c>
      <c r="B1967" t="s">
        <v>1069</v>
      </c>
      <c r="C1967" t="str">
        <f>VLOOKUP(B1967,'Country List'!$I:$J,2,FALSE)</f>
        <v>Egypt</v>
      </c>
      <c r="D1967" t="s">
        <v>2542</v>
      </c>
      <c r="E1967">
        <v>25</v>
      </c>
      <c r="F1967">
        <v>2</v>
      </c>
      <c r="G1967">
        <v>1</v>
      </c>
      <c r="H1967">
        <v>0</v>
      </c>
      <c r="I1967">
        <v>0</v>
      </c>
    </row>
    <row r="1968" spans="1:9" x14ac:dyDescent="0.25">
      <c r="A1968" t="s">
        <v>2541</v>
      </c>
      <c r="B1968" t="s">
        <v>1482</v>
      </c>
      <c r="C1968" t="str">
        <f>VLOOKUP(B1968,'Country List'!$I:$J,2,FALSE)</f>
        <v>Ghana</v>
      </c>
      <c r="D1968" t="s">
        <v>2543</v>
      </c>
      <c r="E1968">
        <v>18</v>
      </c>
      <c r="F1968">
        <v>2</v>
      </c>
      <c r="G1968">
        <v>1</v>
      </c>
      <c r="H1968">
        <v>0</v>
      </c>
      <c r="I1968">
        <v>0</v>
      </c>
    </row>
    <row r="1969" spans="1:9" x14ac:dyDescent="0.25">
      <c r="A1969" t="s">
        <v>2541</v>
      </c>
      <c r="B1969" t="s">
        <v>392</v>
      </c>
      <c r="C1969" t="str">
        <f>VLOOKUP(B1969,'Country List'!$I:$J,2,FALSE)</f>
        <v>Finland</v>
      </c>
      <c r="D1969" t="s">
        <v>2544</v>
      </c>
      <c r="E1969">
        <v>20</v>
      </c>
      <c r="F1969">
        <v>2</v>
      </c>
      <c r="G1969">
        <v>1</v>
      </c>
      <c r="H1969">
        <v>0</v>
      </c>
      <c r="I1969">
        <v>0</v>
      </c>
    </row>
    <row r="1970" spans="1:9" x14ac:dyDescent="0.25">
      <c r="A1970" t="s">
        <v>2541</v>
      </c>
      <c r="B1970" t="s">
        <v>2545</v>
      </c>
      <c r="C1970" t="str">
        <f>VLOOKUP(B1970,'Country List'!$I:$J,2,FALSE)</f>
        <v>Togo</v>
      </c>
      <c r="D1970" t="s">
        <v>2546</v>
      </c>
      <c r="E1970">
        <v>20</v>
      </c>
      <c r="F1970">
        <v>2</v>
      </c>
      <c r="G1970">
        <v>1</v>
      </c>
      <c r="H1970">
        <v>0</v>
      </c>
      <c r="I1970">
        <v>0</v>
      </c>
    </row>
    <row r="1971" spans="1:9" x14ac:dyDescent="0.25">
      <c r="A1971" t="s">
        <v>2541</v>
      </c>
      <c r="B1971" t="s">
        <v>382</v>
      </c>
      <c r="C1971" t="str">
        <f>VLOOKUP(B1971,'Country List'!$I:$J,2,FALSE)</f>
        <v>Spain</v>
      </c>
      <c r="D1971" t="s">
        <v>2547</v>
      </c>
      <c r="E1971">
        <v>30</v>
      </c>
      <c r="F1971">
        <v>2</v>
      </c>
      <c r="G1971">
        <v>1</v>
      </c>
      <c r="H1971">
        <v>0</v>
      </c>
      <c r="I1971">
        <v>0</v>
      </c>
    </row>
    <row r="1972" spans="1:9" x14ac:dyDescent="0.25">
      <c r="A1972" t="s">
        <v>2541</v>
      </c>
      <c r="B1972" t="s">
        <v>392</v>
      </c>
      <c r="C1972" t="str">
        <f>VLOOKUP(B1972,'Country List'!$I:$J,2,FALSE)</f>
        <v>Finland</v>
      </c>
      <c r="D1972" t="s">
        <v>2548</v>
      </c>
      <c r="E1972">
        <v>17</v>
      </c>
      <c r="F1972">
        <v>2</v>
      </c>
      <c r="G1972">
        <v>1</v>
      </c>
      <c r="H1972">
        <v>0</v>
      </c>
      <c r="I1972">
        <v>0</v>
      </c>
    </row>
    <row r="1973" spans="1:9" x14ac:dyDescent="0.25">
      <c r="A1973" t="s">
        <v>2541</v>
      </c>
      <c r="B1973" t="s">
        <v>370</v>
      </c>
      <c r="C1973" t="str">
        <f>VLOOKUP(B1973,'Country List'!$I:$J,2,FALSE)</f>
        <v>Brazil</v>
      </c>
      <c r="D1973" t="s">
        <v>2549</v>
      </c>
      <c r="E1973">
        <v>18</v>
      </c>
      <c r="F1973">
        <v>2</v>
      </c>
      <c r="G1973">
        <v>1</v>
      </c>
      <c r="H1973">
        <v>0</v>
      </c>
      <c r="I1973">
        <v>0</v>
      </c>
    </row>
    <row r="1974" spans="1:9" x14ac:dyDescent="0.25">
      <c r="A1974" t="s">
        <v>2541</v>
      </c>
      <c r="B1974" t="s">
        <v>2550</v>
      </c>
      <c r="C1974" t="str">
        <f>VLOOKUP(B1974,'Country List'!$I:$J,2,FALSE)</f>
        <v>Puerto Rico</v>
      </c>
      <c r="D1974" t="s">
        <v>2551</v>
      </c>
      <c r="E1974">
        <v>21</v>
      </c>
      <c r="F1974">
        <v>2</v>
      </c>
      <c r="G1974">
        <v>1</v>
      </c>
      <c r="H1974">
        <v>0</v>
      </c>
      <c r="I1974">
        <v>0</v>
      </c>
    </row>
    <row r="1975" spans="1:9" x14ac:dyDescent="0.25">
      <c r="A1975" t="s">
        <v>2541</v>
      </c>
      <c r="B1975" t="s">
        <v>1482</v>
      </c>
      <c r="C1975" t="str">
        <f>VLOOKUP(B1975,'Country List'!$I:$J,2,FALSE)</f>
        <v>Ghana</v>
      </c>
      <c r="D1975" t="s">
        <v>2552</v>
      </c>
      <c r="E1975">
        <v>26</v>
      </c>
      <c r="F1975">
        <v>2</v>
      </c>
      <c r="G1975">
        <v>1</v>
      </c>
      <c r="H1975">
        <v>0</v>
      </c>
      <c r="I1975">
        <v>0</v>
      </c>
    </row>
    <row r="1976" spans="1:9" x14ac:dyDescent="0.25">
      <c r="A1976" t="s">
        <v>2541</v>
      </c>
      <c r="B1976" t="s">
        <v>382</v>
      </c>
      <c r="C1976" t="str">
        <f>VLOOKUP(B1976,'Country List'!$I:$J,2,FALSE)</f>
        <v>Spain</v>
      </c>
      <c r="D1976" t="s">
        <v>2553</v>
      </c>
      <c r="E1976">
        <v>23</v>
      </c>
      <c r="F1976">
        <v>2</v>
      </c>
      <c r="G1976">
        <v>1</v>
      </c>
      <c r="H1976">
        <v>0</v>
      </c>
      <c r="I1976">
        <v>0</v>
      </c>
    </row>
    <row r="1977" spans="1:9" x14ac:dyDescent="0.25">
      <c r="A1977" t="s">
        <v>2541</v>
      </c>
      <c r="B1977" t="s">
        <v>380</v>
      </c>
      <c r="C1977" t="str">
        <f>VLOOKUP(B1977,'Country List'!$I:$J,2,FALSE)</f>
        <v>Germany</v>
      </c>
      <c r="D1977" t="s">
        <v>2554</v>
      </c>
      <c r="E1977">
        <v>18</v>
      </c>
      <c r="F1977">
        <v>2</v>
      </c>
      <c r="G1977">
        <v>1</v>
      </c>
      <c r="H1977">
        <v>0</v>
      </c>
      <c r="I1977">
        <v>0</v>
      </c>
    </row>
    <row r="1978" spans="1:9" x14ac:dyDescent="0.25">
      <c r="A1978" t="s">
        <v>2541</v>
      </c>
      <c r="B1978" t="s">
        <v>1482</v>
      </c>
      <c r="C1978" t="str">
        <f>VLOOKUP(B1978,'Country List'!$I:$J,2,FALSE)</f>
        <v>Ghana</v>
      </c>
      <c r="D1978" t="s">
        <v>2555</v>
      </c>
      <c r="E1978">
        <v>26</v>
      </c>
      <c r="F1978">
        <v>2</v>
      </c>
      <c r="G1978">
        <v>1</v>
      </c>
      <c r="H1978">
        <v>0</v>
      </c>
      <c r="I1978">
        <v>0</v>
      </c>
    </row>
    <row r="1979" spans="1:9" x14ac:dyDescent="0.25">
      <c r="A1979" t="s">
        <v>2541</v>
      </c>
      <c r="B1979" t="s">
        <v>475</v>
      </c>
      <c r="C1979" t="str">
        <f>VLOOKUP(B1979,'Country List'!$I:$J,2,FALSE)</f>
        <v>Ukraine</v>
      </c>
      <c r="D1979" t="s">
        <v>2556</v>
      </c>
      <c r="E1979">
        <v>18</v>
      </c>
      <c r="F1979">
        <v>2</v>
      </c>
      <c r="G1979">
        <v>1</v>
      </c>
      <c r="H1979">
        <v>0</v>
      </c>
      <c r="I1979">
        <v>0</v>
      </c>
    </row>
    <row r="1980" spans="1:9" x14ac:dyDescent="0.25">
      <c r="A1980" t="s">
        <v>2541</v>
      </c>
      <c r="B1980" t="s">
        <v>1069</v>
      </c>
      <c r="C1980" t="str">
        <f>VLOOKUP(B1980,'Country List'!$I:$J,2,FALSE)</f>
        <v>Egypt</v>
      </c>
      <c r="D1980" t="s">
        <v>2557</v>
      </c>
      <c r="E1980">
        <v>27</v>
      </c>
      <c r="F1980">
        <v>2</v>
      </c>
      <c r="G1980">
        <v>1</v>
      </c>
      <c r="H1980">
        <v>0</v>
      </c>
      <c r="I1980">
        <v>0</v>
      </c>
    </row>
    <row r="1981" spans="1:9" x14ac:dyDescent="0.25">
      <c r="A1981" t="s">
        <v>2541</v>
      </c>
      <c r="B1981" t="s">
        <v>636</v>
      </c>
      <c r="C1981" t="str">
        <f>VLOOKUP(B1981,'Country List'!$I:$J,2,FALSE)</f>
        <v>Bolivia</v>
      </c>
      <c r="D1981" t="s">
        <v>2558</v>
      </c>
      <c r="E1981">
        <v>23</v>
      </c>
      <c r="F1981">
        <v>2</v>
      </c>
      <c r="G1981">
        <v>1</v>
      </c>
      <c r="H1981">
        <v>0</v>
      </c>
      <c r="I1981">
        <v>0</v>
      </c>
    </row>
    <row r="1982" spans="1:9" x14ac:dyDescent="0.25">
      <c r="A1982" t="s">
        <v>2541</v>
      </c>
      <c r="B1982" t="s">
        <v>158</v>
      </c>
      <c r="C1982" t="str">
        <f>VLOOKUP(B1982,'Country List'!$I:$J,2,FALSE)</f>
        <v>United States</v>
      </c>
      <c r="D1982" t="s">
        <v>2559</v>
      </c>
      <c r="E1982">
        <v>18</v>
      </c>
      <c r="F1982">
        <v>2</v>
      </c>
      <c r="G1982">
        <v>1</v>
      </c>
      <c r="H1982">
        <v>0</v>
      </c>
      <c r="I1982">
        <v>0</v>
      </c>
    </row>
    <row r="1983" spans="1:9" x14ac:dyDescent="0.25">
      <c r="A1983" t="s">
        <v>2541</v>
      </c>
      <c r="B1983" t="s">
        <v>367</v>
      </c>
      <c r="C1983" t="str">
        <f>VLOOKUP(B1983,'Country List'!$I:$J,2,FALSE)</f>
        <v>Argentina</v>
      </c>
      <c r="D1983" t="s">
        <v>2560</v>
      </c>
      <c r="E1983">
        <v>22</v>
      </c>
      <c r="F1983">
        <v>2</v>
      </c>
      <c r="G1983">
        <v>1</v>
      </c>
      <c r="H1983">
        <v>0</v>
      </c>
      <c r="I1983">
        <v>0</v>
      </c>
    </row>
    <row r="1984" spans="1:9" x14ac:dyDescent="0.25">
      <c r="A1984" t="s">
        <v>2541</v>
      </c>
      <c r="B1984" t="s">
        <v>444</v>
      </c>
      <c r="C1984" t="str">
        <f>VLOOKUP(B1984,'Country List'!$I:$J,2,FALSE)</f>
        <v>Italy</v>
      </c>
      <c r="D1984" t="s">
        <v>2561</v>
      </c>
      <c r="E1984">
        <v>45</v>
      </c>
      <c r="F1984">
        <v>2</v>
      </c>
      <c r="G1984">
        <v>1</v>
      </c>
      <c r="H1984">
        <v>0</v>
      </c>
      <c r="I1984">
        <v>0</v>
      </c>
    </row>
    <row r="1985" spans="1:9" x14ac:dyDescent="0.25">
      <c r="A1985" t="s">
        <v>2541</v>
      </c>
      <c r="B1985" t="s">
        <v>2562</v>
      </c>
      <c r="C1985" t="str">
        <f>VLOOKUP(B1985,'Country List'!$I:$J,2,FALSE)</f>
        <v>Paraguay</v>
      </c>
      <c r="D1985" t="s">
        <v>2563</v>
      </c>
      <c r="E1985">
        <v>16</v>
      </c>
      <c r="F1985">
        <v>2</v>
      </c>
      <c r="G1985">
        <v>1</v>
      </c>
      <c r="H1985">
        <v>0</v>
      </c>
      <c r="I1985">
        <v>0</v>
      </c>
    </row>
    <row r="1986" spans="1:9" x14ac:dyDescent="0.25">
      <c r="A1986" t="s">
        <v>2541</v>
      </c>
      <c r="B1986" t="s">
        <v>366</v>
      </c>
      <c r="C1986" t="str">
        <f>VLOOKUP(B1986,'Country List'!$I:$J,2,FALSE)</f>
        <v>France</v>
      </c>
      <c r="D1986" t="s">
        <v>2564</v>
      </c>
      <c r="E1986">
        <v>22</v>
      </c>
      <c r="F1986">
        <v>2</v>
      </c>
      <c r="G1986">
        <v>1</v>
      </c>
      <c r="H1986">
        <v>0</v>
      </c>
      <c r="I1986">
        <v>0</v>
      </c>
    </row>
    <row r="1987" spans="1:9" x14ac:dyDescent="0.25">
      <c r="A1987" t="s">
        <v>2541</v>
      </c>
      <c r="B1987" t="s">
        <v>158</v>
      </c>
      <c r="C1987" t="str">
        <f>VLOOKUP(B1987,'Country List'!$I:$J,2,FALSE)</f>
        <v>United States</v>
      </c>
      <c r="D1987" t="s">
        <v>2565</v>
      </c>
      <c r="E1987">
        <v>18</v>
      </c>
      <c r="F1987">
        <v>2</v>
      </c>
      <c r="G1987">
        <v>1</v>
      </c>
      <c r="H1987">
        <v>0</v>
      </c>
      <c r="I1987">
        <v>0</v>
      </c>
    </row>
    <row r="1988" spans="1:9" x14ac:dyDescent="0.25">
      <c r="A1988" t="s">
        <v>2541</v>
      </c>
      <c r="B1988" t="s">
        <v>2566</v>
      </c>
      <c r="C1988" t="str">
        <f>VLOOKUP(B1988,'Country List'!$I:$J,2,FALSE)</f>
        <v>Guam</v>
      </c>
      <c r="D1988" t="s">
        <v>2567</v>
      </c>
      <c r="E1988">
        <v>18</v>
      </c>
      <c r="F1988">
        <v>2</v>
      </c>
      <c r="G1988">
        <v>1</v>
      </c>
      <c r="H1988">
        <v>0</v>
      </c>
      <c r="I1988">
        <v>0</v>
      </c>
    </row>
    <row r="1989" spans="1:9" x14ac:dyDescent="0.25">
      <c r="A1989" t="s">
        <v>2541</v>
      </c>
      <c r="B1989" t="s">
        <v>940</v>
      </c>
      <c r="C1989" t="str">
        <f>VLOOKUP(B1989,'Country List'!$I:$J,2,FALSE)</f>
        <v>Morocco</v>
      </c>
      <c r="D1989" t="s">
        <v>2568</v>
      </c>
      <c r="E1989">
        <v>33</v>
      </c>
      <c r="F1989">
        <v>2</v>
      </c>
      <c r="G1989">
        <v>1</v>
      </c>
      <c r="H1989">
        <v>0</v>
      </c>
      <c r="I1989">
        <v>0</v>
      </c>
    </row>
    <row r="1990" spans="1:9" x14ac:dyDescent="0.25">
      <c r="A1990" t="s">
        <v>2541</v>
      </c>
      <c r="B1990" t="s">
        <v>636</v>
      </c>
      <c r="C1990" t="str">
        <f>VLOOKUP(B1990,'Country List'!$I:$J,2,FALSE)</f>
        <v>Bolivia</v>
      </c>
      <c r="D1990" t="s">
        <v>2569</v>
      </c>
      <c r="E1990">
        <v>18</v>
      </c>
      <c r="F1990">
        <v>2</v>
      </c>
      <c r="G1990">
        <v>1</v>
      </c>
      <c r="H1990">
        <v>0</v>
      </c>
      <c r="I1990">
        <v>0</v>
      </c>
    </row>
    <row r="1991" spans="1:9" x14ac:dyDescent="0.25">
      <c r="A1991" t="s">
        <v>2541</v>
      </c>
      <c r="B1991" t="s">
        <v>444</v>
      </c>
      <c r="C1991" t="str">
        <f>VLOOKUP(B1991,'Country List'!$I:$J,2,FALSE)</f>
        <v>Italy</v>
      </c>
      <c r="D1991" t="s">
        <v>2570</v>
      </c>
      <c r="E1991">
        <v>20</v>
      </c>
      <c r="F1991">
        <v>2</v>
      </c>
      <c r="G1991">
        <v>1</v>
      </c>
      <c r="H1991">
        <v>0</v>
      </c>
      <c r="I1991">
        <v>0</v>
      </c>
    </row>
    <row r="1992" spans="1:9" x14ac:dyDescent="0.25">
      <c r="A1992" t="s">
        <v>2541</v>
      </c>
      <c r="B1992" t="s">
        <v>382</v>
      </c>
      <c r="C1992" t="str">
        <f>VLOOKUP(B1992,'Country List'!$I:$J,2,FALSE)</f>
        <v>Spain</v>
      </c>
      <c r="D1992" t="s">
        <v>2571</v>
      </c>
      <c r="E1992">
        <v>19</v>
      </c>
      <c r="F1992">
        <v>2</v>
      </c>
      <c r="G1992">
        <v>1</v>
      </c>
      <c r="H1992">
        <v>0</v>
      </c>
      <c r="I1992">
        <v>0</v>
      </c>
    </row>
    <row r="1993" spans="1:9" x14ac:dyDescent="0.25">
      <c r="A1993" t="s">
        <v>2541</v>
      </c>
      <c r="B1993" t="s">
        <v>383</v>
      </c>
      <c r="C1993" t="str">
        <f>VLOOKUP(B1993,'Country List'!$I:$J,2,FALSE)</f>
        <v>Netherlands</v>
      </c>
      <c r="D1993" t="s">
        <v>2572</v>
      </c>
      <c r="E1993">
        <v>29</v>
      </c>
      <c r="F1993">
        <v>2</v>
      </c>
      <c r="G1993">
        <v>1</v>
      </c>
      <c r="H1993">
        <v>0</v>
      </c>
      <c r="I1993">
        <v>0</v>
      </c>
    </row>
    <row r="1994" spans="1:9" x14ac:dyDescent="0.25">
      <c r="A1994" t="s">
        <v>2541</v>
      </c>
      <c r="B1994" t="s">
        <v>886</v>
      </c>
      <c r="C1994" t="str">
        <f>VLOOKUP(B1994,'Country List'!$I:$J,2,FALSE)</f>
        <v>Bulgaria</v>
      </c>
      <c r="D1994" t="s">
        <v>2573</v>
      </c>
      <c r="E1994">
        <v>17</v>
      </c>
      <c r="F1994">
        <v>2</v>
      </c>
      <c r="G1994">
        <v>1</v>
      </c>
      <c r="H1994">
        <v>0</v>
      </c>
      <c r="I1994">
        <v>0</v>
      </c>
    </row>
    <row r="1995" spans="1:9" x14ac:dyDescent="0.25">
      <c r="A1995" t="s">
        <v>2541</v>
      </c>
      <c r="B1995" t="s">
        <v>158</v>
      </c>
      <c r="C1995" t="str">
        <f>VLOOKUP(B1995,'Country List'!$I:$J,2,FALSE)</f>
        <v>United States</v>
      </c>
      <c r="D1995" t="s">
        <v>2574</v>
      </c>
      <c r="E1995">
        <v>21</v>
      </c>
      <c r="F1995">
        <v>2</v>
      </c>
      <c r="G1995">
        <v>1</v>
      </c>
      <c r="H1995">
        <v>0</v>
      </c>
      <c r="I1995">
        <v>0</v>
      </c>
    </row>
    <row r="1996" spans="1:9" x14ac:dyDescent="0.25">
      <c r="A1996" t="s">
        <v>2541</v>
      </c>
      <c r="B1996" t="s">
        <v>1069</v>
      </c>
      <c r="C1996" t="str">
        <f>VLOOKUP(B1996,'Country List'!$I:$J,2,FALSE)</f>
        <v>Egypt</v>
      </c>
      <c r="D1996" t="s">
        <v>2575</v>
      </c>
      <c r="E1996">
        <v>21</v>
      </c>
      <c r="F1996">
        <v>2</v>
      </c>
      <c r="G1996">
        <v>1</v>
      </c>
      <c r="H1996">
        <v>0</v>
      </c>
      <c r="I1996">
        <v>0</v>
      </c>
    </row>
    <row r="1997" spans="1:9" x14ac:dyDescent="0.25">
      <c r="A1997" t="s">
        <v>2541</v>
      </c>
      <c r="B1997" t="s">
        <v>385</v>
      </c>
      <c r="C1997" t="str">
        <f>VLOOKUP(B1997,'Country List'!$I:$J,2,FALSE)</f>
        <v>Romania</v>
      </c>
      <c r="D1997" t="s">
        <v>2576</v>
      </c>
      <c r="E1997">
        <v>38</v>
      </c>
      <c r="F1997">
        <v>2</v>
      </c>
      <c r="G1997">
        <v>1</v>
      </c>
      <c r="H1997">
        <v>0</v>
      </c>
      <c r="I1997">
        <v>0</v>
      </c>
    </row>
    <row r="1998" spans="1:9" x14ac:dyDescent="0.25">
      <c r="A1998" t="s">
        <v>2541</v>
      </c>
      <c r="B1998" t="s">
        <v>434</v>
      </c>
      <c r="C1998" t="str">
        <f>VLOOKUP(B1998,'Country List'!$I:$J,2,FALSE)</f>
        <v>Portugal</v>
      </c>
      <c r="D1998" t="s">
        <v>2577</v>
      </c>
      <c r="E1998">
        <v>24</v>
      </c>
      <c r="F1998">
        <v>2</v>
      </c>
      <c r="G1998">
        <v>1</v>
      </c>
      <c r="H1998">
        <v>0</v>
      </c>
      <c r="I1998">
        <v>0</v>
      </c>
    </row>
    <row r="1999" spans="1:9" x14ac:dyDescent="0.25">
      <c r="A1999" t="s">
        <v>2541</v>
      </c>
      <c r="B1999" t="s">
        <v>1069</v>
      </c>
      <c r="C1999" t="str">
        <f>VLOOKUP(B1999,'Country List'!$I:$J,2,FALSE)</f>
        <v>Egypt</v>
      </c>
      <c r="D1999" t="s">
        <v>2578</v>
      </c>
      <c r="E1999">
        <v>31</v>
      </c>
      <c r="F1999">
        <v>2</v>
      </c>
      <c r="G1999">
        <v>1</v>
      </c>
      <c r="H1999">
        <v>0</v>
      </c>
      <c r="I1999">
        <v>0</v>
      </c>
    </row>
    <row r="2000" spans="1:9" x14ac:dyDescent="0.25">
      <c r="A2000" t="s">
        <v>2541</v>
      </c>
      <c r="B2000" t="s">
        <v>385</v>
      </c>
      <c r="C2000" t="str">
        <f>VLOOKUP(B2000,'Country List'!$I:$J,2,FALSE)</f>
        <v>Romania</v>
      </c>
      <c r="D2000" t="s">
        <v>2579</v>
      </c>
      <c r="E2000">
        <v>24</v>
      </c>
      <c r="F2000">
        <v>2</v>
      </c>
      <c r="G2000">
        <v>1</v>
      </c>
      <c r="H2000">
        <v>0</v>
      </c>
      <c r="I2000">
        <v>0</v>
      </c>
    </row>
    <row r="2001" spans="1:9" x14ac:dyDescent="0.25">
      <c r="A2001" t="s">
        <v>2541</v>
      </c>
      <c r="B2001" t="s">
        <v>636</v>
      </c>
      <c r="C2001" t="str">
        <f>VLOOKUP(B2001,'Country List'!$I:$J,2,FALSE)</f>
        <v>Bolivia</v>
      </c>
      <c r="D2001" t="s">
        <v>2580</v>
      </c>
      <c r="E2001">
        <v>18</v>
      </c>
      <c r="F2001">
        <v>2</v>
      </c>
      <c r="G2001">
        <v>1</v>
      </c>
      <c r="H2001">
        <v>0</v>
      </c>
      <c r="I2001">
        <v>0</v>
      </c>
    </row>
    <row r="2002" spans="1:9" x14ac:dyDescent="0.25">
      <c r="A2002" t="s">
        <v>2541</v>
      </c>
      <c r="B2002" t="s">
        <v>380</v>
      </c>
      <c r="C2002" t="str">
        <f>VLOOKUP(B2002,'Country List'!$I:$J,2,FALSE)</f>
        <v>Germany</v>
      </c>
      <c r="D2002" t="s">
        <v>2581</v>
      </c>
      <c r="E2002">
        <v>16</v>
      </c>
      <c r="F2002">
        <v>2</v>
      </c>
      <c r="G2002">
        <v>1</v>
      </c>
      <c r="H2002">
        <v>0</v>
      </c>
      <c r="I2002">
        <v>0</v>
      </c>
    </row>
    <row r="2003" spans="1:9" x14ac:dyDescent="0.25">
      <c r="A2003" t="s">
        <v>2541</v>
      </c>
      <c r="B2003" t="s">
        <v>408</v>
      </c>
      <c r="C2003" t="str">
        <f>VLOOKUP(B2003,'Country List'!$I:$J,2,FALSE)</f>
        <v>Canada</v>
      </c>
      <c r="D2003" t="s">
        <v>2582</v>
      </c>
      <c r="E2003">
        <v>25</v>
      </c>
      <c r="F2003">
        <v>2</v>
      </c>
      <c r="G2003">
        <v>1</v>
      </c>
      <c r="H2003">
        <v>0</v>
      </c>
      <c r="I2003">
        <v>0</v>
      </c>
    </row>
    <row r="2004" spans="1:9" x14ac:dyDescent="0.25">
      <c r="A2004" t="s">
        <v>2541</v>
      </c>
      <c r="B2004" t="s">
        <v>799</v>
      </c>
      <c r="C2004" t="str">
        <f>VLOOKUP(B2004,'Country List'!$I:$J,2,FALSE)</f>
        <v>Slovenia</v>
      </c>
      <c r="D2004" t="s">
        <v>2583</v>
      </c>
      <c r="E2004">
        <v>23</v>
      </c>
      <c r="F2004">
        <v>2</v>
      </c>
      <c r="G2004">
        <v>1</v>
      </c>
      <c r="H2004">
        <v>2</v>
      </c>
      <c r="I2004">
        <v>0</v>
      </c>
    </row>
    <row r="2005" spans="1:9" x14ac:dyDescent="0.25">
      <c r="A2005" t="s">
        <v>2541</v>
      </c>
      <c r="B2005" t="s">
        <v>444</v>
      </c>
      <c r="C2005" t="str">
        <f>VLOOKUP(B2005,'Country List'!$I:$J,2,FALSE)</f>
        <v>Italy</v>
      </c>
      <c r="D2005" t="s">
        <v>2584</v>
      </c>
      <c r="E2005">
        <v>34</v>
      </c>
      <c r="F2005">
        <v>2</v>
      </c>
      <c r="G2005">
        <v>1</v>
      </c>
      <c r="H2005">
        <v>0</v>
      </c>
      <c r="I2005">
        <v>0</v>
      </c>
    </row>
    <row r="2006" spans="1:9" x14ac:dyDescent="0.25">
      <c r="A2006" t="s">
        <v>2541</v>
      </c>
      <c r="B2006" t="s">
        <v>444</v>
      </c>
      <c r="C2006" t="str">
        <f>VLOOKUP(B2006,'Country List'!$I:$J,2,FALSE)</f>
        <v>Italy</v>
      </c>
      <c r="D2006" t="s">
        <v>2585</v>
      </c>
      <c r="E2006">
        <v>20</v>
      </c>
      <c r="F2006">
        <v>2</v>
      </c>
      <c r="G2006">
        <v>1</v>
      </c>
      <c r="H2006">
        <v>0</v>
      </c>
      <c r="I2006">
        <v>0</v>
      </c>
    </row>
    <row r="2007" spans="1:9" x14ac:dyDescent="0.25">
      <c r="A2007" t="s">
        <v>2541</v>
      </c>
      <c r="B2007" t="s">
        <v>380</v>
      </c>
      <c r="C2007" t="str">
        <f>VLOOKUP(B2007,'Country List'!$I:$J,2,FALSE)</f>
        <v>Germany</v>
      </c>
      <c r="D2007" t="s">
        <v>2586</v>
      </c>
      <c r="E2007">
        <v>20</v>
      </c>
      <c r="F2007">
        <v>2</v>
      </c>
      <c r="G2007">
        <v>1</v>
      </c>
      <c r="H2007">
        <v>0</v>
      </c>
      <c r="I2007">
        <v>0</v>
      </c>
    </row>
    <row r="2008" spans="1:9" x14ac:dyDescent="0.25">
      <c r="A2008" t="s">
        <v>2541</v>
      </c>
      <c r="B2008" t="s">
        <v>457</v>
      </c>
      <c r="C2008" t="str">
        <f>VLOOKUP(B2008,'Country List'!$I:$J,2,FALSE)</f>
        <v>Sweden</v>
      </c>
      <c r="D2008" t="s">
        <v>2587</v>
      </c>
      <c r="E2008">
        <v>20</v>
      </c>
      <c r="F2008">
        <v>2</v>
      </c>
      <c r="G2008">
        <v>1</v>
      </c>
      <c r="H2008">
        <v>0</v>
      </c>
      <c r="I2008">
        <v>0</v>
      </c>
    </row>
    <row r="2009" spans="1:9" x14ac:dyDescent="0.25">
      <c r="A2009" t="s">
        <v>2541</v>
      </c>
      <c r="B2009" t="s">
        <v>585</v>
      </c>
      <c r="C2009" t="str">
        <f>VLOOKUP(B2009,'Country List'!$I:$J,2,FALSE)</f>
        <v>Norway</v>
      </c>
      <c r="D2009" t="s">
        <v>2588</v>
      </c>
      <c r="E2009">
        <v>18</v>
      </c>
      <c r="F2009">
        <v>2</v>
      </c>
      <c r="G2009">
        <v>1</v>
      </c>
      <c r="H2009">
        <v>2</v>
      </c>
      <c r="I2009">
        <v>0</v>
      </c>
    </row>
    <row r="2010" spans="1:9" x14ac:dyDescent="0.25">
      <c r="A2010" t="s">
        <v>2541</v>
      </c>
      <c r="B2010" t="s">
        <v>380</v>
      </c>
      <c r="C2010" t="str">
        <f>VLOOKUP(B2010,'Country List'!$I:$J,2,FALSE)</f>
        <v>Germany</v>
      </c>
      <c r="D2010" t="s">
        <v>2589</v>
      </c>
      <c r="E2010">
        <v>21</v>
      </c>
      <c r="F2010">
        <v>2</v>
      </c>
      <c r="G2010">
        <v>1</v>
      </c>
      <c r="H2010">
        <v>0</v>
      </c>
      <c r="I2010">
        <v>0</v>
      </c>
    </row>
    <row r="2011" spans="1:9" x14ac:dyDescent="0.25">
      <c r="A2011" t="s">
        <v>2541</v>
      </c>
      <c r="B2011" t="s">
        <v>1069</v>
      </c>
      <c r="C2011" t="str">
        <f>VLOOKUP(B2011,'Country List'!$I:$J,2,FALSE)</f>
        <v>Egypt</v>
      </c>
      <c r="D2011" t="s">
        <v>2590</v>
      </c>
      <c r="E2011">
        <v>21</v>
      </c>
      <c r="F2011">
        <v>2</v>
      </c>
      <c r="G2011">
        <v>1</v>
      </c>
      <c r="H2011">
        <v>0</v>
      </c>
      <c r="I2011">
        <v>0</v>
      </c>
    </row>
    <row r="2012" spans="1:9" x14ac:dyDescent="0.25">
      <c r="A2012" t="s">
        <v>2541</v>
      </c>
      <c r="B2012" t="s">
        <v>408</v>
      </c>
      <c r="C2012" t="str">
        <f>VLOOKUP(B2012,'Country List'!$I:$J,2,FALSE)</f>
        <v>Canada</v>
      </c>
      <c r="D2012" t="s">
        <v>2591</v>
      </c>
      <c r="E2012">
        <v>19</v>
      </c>
      <c r="F2012">
        <v>2</v>
      </c>
      <c r="G2012">
        <v>1</v>
      </c>
      <c r="H2012">
        <v>0</v>
      </c>
      <c r="I2012">
        <v>0</v>
      </c>
    </row>
    <row r="2013" spans="1:9" x14ac:dyDescent="0.25">
      <c r="A2013" t="s">
        <v>2541</v>
      </c>
      <c r="B2013" t="s">
        <v>452</v>
      </c>
      <c r="C2013" t="str">
        <f>VLOOKUP(B2013,'Country List'!$I:$J,2,FALSE)</f>
        <v>Russia</v>
      </c>
      <c r="D2013" t="s">
        <v>2592</v>
      </c>
      <c r="E2013">
        <v>18</v>
      </c>
      <c r="F2013">
        <v>2</v>
      </c>
      <c r="G2013">
        <v>1</v>
      </c>
      <c r="H2013">
        <v>0</v>
      </c>
      <c r="I2013">
        <v>0</v>
      </c>
    </row>
    <row r="2014" spans="1:9" x14ac:dyDescent="0.25">
      <c r="A2014" t="s">
        <v>2541</v>
      </c>
      <c r="B2014" t="s">
        <v>425</v>
      </c>
      <c r="C2014" t="str">
        <f>VLOOKUP(B2014,'Country List'!$I:$J,2,FALSE)</f>
        <v>Japan</v>
      </c>
      <c r="D2014" t="s">
        <v>2593</v>
      </c>
      <c r="E2014">
        <v>19</v>
      </c>
      <c r="F2014">
        <v>2</v>
      </c>
      <c r="G2014">
        <v>1</v>
      </c>
      <c r="H2014">
        <v>0</v>
      </c>
      <c r="I2014">
        <v>0</v>
      </c>
    </row>
    <row r="2015" spans="1:9" x14ac:dyDescent="0.25">
      <c r="A2015" t="s">
        <v>2541</v>
      </c>
      <c r="B2015" t="s">
        <v>158</v>
      </c>
      <c r="C2015" t="str">
        <f>VLOOKUP(B2015,'Country List'!$I:$J,2,FALSE)</f>
        <v>United States</v>
      </c>
      <c r="D2015" t="s">
        <v>2594</v>
      </c>
      <c r="E2015">
        <v>14</v>
      </c>
      <c r="F2015">
        <v>2</v>
      </c>
      <c r="G2015">
        <v>1</v>
      </c>
      <c r="H2015">
        <v>0</v>
      </c>
      <c r="I2015">
        <v>0</v>
      </c>
    </row>
    <row r="2016" spans="1:9" x14ac:dyDescent="0.25">
      <c r="A2016" t="s">
        <v>2541</v>
      </c>
      <c r="B2016" t="s">
        <v>457</v>
      </c>
      <c r="C2016" t="str">
        <f>VLOOKUP(B2016,'Country List'!$I:$J,2,FALSE)</f>
        <v>Sweden</v>
      </c>
      <c r="D2016" t="s">
        <v>2595</v>
      </c>
      <c r="E2016">
        <v>19</v>
      </c>
      <c r="F2016">
        <v>2</v>
      </c>
      <c r="G2016">
        <v>1</v>
      </c>
      <c r="H2016">
        <v>0</v>
      </c>
      <c r="I2016">
        <v>0</v>
      </c>
    </row>
    <row r="2017" spans="1:9" x14ac:dyDescent="0.25">
      <c r="A2017" t="s">
        <v>2541</v>
      </c>
      <c r="B2017" t="s">
        <v>367</v>
      </c>
      <c r="C2017" t="str">
        <f>VLOOKUP(B2017,'Country List'!$I:$J,2,FALSE)</f>
        <v>Argentina</v>
      </c>
      <c r="D2017" t="s">
        <v>2596</v>
      </c>
      <c r="E2017">
        <v>19</v>
      </c>
      <c r="F2017">
        <v>2</v>
      </c>
      <c r="G2017">
        <v>1</v>
      </c>
      <c r="H2017">
        <v>0</v>
      </c>
      <c r="I2017">
        <v>0</v>
      </c>
    </row>
    <row r="2018" spans="1:9" x14ac:dyDescent="0.25">
      <c r="A2018" t="s">
        <v>2541</v>
      </c>
      <c r="B2018" t="s">
        <v>425</v>
      </c>
      <c r="C2018" t="str">
        <f>VLOOKUP(B2018,'Country List'!$I:$J,2,FALSE)</f>
        <v>Japan</v>
      </c>
      <c r="D2018" t="s">
        <v>2597</v>
      </c>
      <c r="E2018">
        <v>21</v>
      </c>
      <c r="F2018">
        <v>2</v>
      </c>
      <c r="G2018">
        <v>1</v>
      </c>
      <c r="H2018">
        <v>0</v>
      </c>
      <c r="I2018">
        <v>0</v>
      </c>
    </row>
    <row r="2019" spans="1:9" x14ac:dyDescent="0.25">
      <c r="A2019" t="s">
        <v>2541</v>
      </c>
      <c r="B2019" t="s">
        <v>487</v>
      </c>
      <c r="C2019" t="str">
        <f>VLOOKUP(B2019,'Country List'!$I:$J,2,FALSE)</f>
        <v>South Korea</v>
      </c>
      <c r="D2019" t="s">
        <v>2598</v>
      </c>
      <c r="E2019">
        <v>23</v>
      </c>
      <c r="F2019">
        <v>2</v>
      </c>
      <c r="G2019">
        <v>1</v>
      </c>
      <c r="H2019">
        <v>0</v>
      </c>
      <c r="I2019">
        <v>0</v>
      </c>
    </row>
    <row r="2020" spans="1:9" x14ac:dyDescent="0.25">
      <c r="A2020" t="s">
        <v>2541</v>
      </c>
      <c r="B2020" t="s">
        <v>427</v>
      </c>
      <c r="C2020" t="str">
        <f>VLOOKUP(B2020,'Country List'!$I:$J,2,FALSE)</f>
        <v>Serbia</v>
      </c>
      <c r="D2020" t="s">
        <v>2599</v>
      </c>
      <c r="E2020">
        <v>21</v>
      </c>
      <c r="F2020">
        <v>2</v>
      </c>
      <c r="G2020">
        <v>1</v>
      </c>
      <c r="H2020">
        <v>0</v>
      </c>
      <c r="I2020">
        <v>0</v>
      </c>
    </row>
    <row r="2021" spans="1:9" x14ac:dyDescent="0.25">
      <c r="A2021" t="s">
        <v>2541</v>
      </c>
      <c r="B2021" t="s">
        <v>886</v>
      </c>
      <c r="C2021" t="str">
        <f>VLOOKUP(B2021,'Country List'!$I:$J,2,FALSE)</f>
        <v>Bulgaria</v>
      </c>
      <c r="D2021" t="s">
        <v>2600</v>
      </c>
      <c r="E2021">
        <v>17</v>
      </c>
      <c r="F2021">
        <v>2</v>
      </c>
      <c r="G2021">
        <v>1</v>
      </c>
      <c r="H2021">
        <v>0</v>
      </c>
      <c r="I2021">
        <v>0</v>
      </c>
    </row>
    <row r="2022" spans="1:9" x14ac:dyDescent="0.25">
      <c r="A2022" t="s">
        <v>2541</v>
      </c>
      <c r="B2022" t="s">
        <v>475</v>
      </c>
      <c r="C2022" t="str">
        <f>VLOOKUP(B2022,'Country List'!$I:$J,2,FALSE)</f>
        <v>Ukraine</v>
      </c>
      <c r="D2022" t="s">
        <v>2601</v>
      </c>
      <c r="E2022">
        <v>19</v>
      </c>
      <c r="F2022">
        <v>2</v>
      </c>
      <c r="G2022">
        <v>1</v>
      </c>
      <c r="H2022">
        <v>0</v>
      </c>
      <c r="I2022">
        <v>0</v>
      </c>
    </row>
    <row r="2023" spans="1:9" x14ac:dyDescent="0.25">
      <c r="A2023" t="s">
        <v>2541</v>
      </c>
      <c r="B2023" t="s">
        <v>425</v>
      </c>
      <c r="C2023" t="str">
        <f>VLOOKUP(B2023,'Country List'!$I:$J,2,FALSE)</f>
        <v>Japan</v>
      </c>
      <c r="D2023" t="s">
        <v>2602</v>
      </c>
      <c r="E2023">
        <v>21</v>
      </c>
      <c r="F2023">
        <v>2</v>
      </c>
      <c r="G2023">
        <v>1</v>
      </c>
      <c r="H2023">
        <v>0</v>
      </c>
      <c r="I2023">
        <v>0</v>
      </c>
    </row>
    <row r="2024" spans="1:9" x14ac:dyDescent="0.25">
      <c r="A2024" t="s">
        <v>2541</v>
      </c>
      <c r="B2024" t="s">
        <v>380</v>
      </c>
      <c r="C2024" t="str">
        <f>VLOOKUP(B2024,'Country List'!$I:$J,2,FALSE)</f>
        <v>Germany</v>
      </c>
      <c r="D2024" t="s">
        <v>2603</v>
      </c>
      <c r="E2024">
        <v>22</v>
      </c>
      <c r="F2024">
        <v>2</v>
      </c>
      <c r="G2024">
        <v>1</v>
      </c>
      <c r="H2024">
        <v>0</v>
      </c>
      <c r="I2024">
        <v>0</v>
      </c>
    </row>
    <row r="2025" spans="1:9" x14ac:dyDescent="0.25">
      <c r="A2025" t="s">
        <v>2541</v>
      </c>
      <c r="B2025" t="s">
        <v>158</v>
      </c>
      <c r="C2025" t="str">
        <f>VLOOKUP(B2025,'Country List'!$I:$J,2,FALSE)</f>
        <v>United States</v>
      </c>
      <c r="D2025" t="s">
        <v>2604</v>
      </c>
      <c r="E2025">
        <v>18</v>
      </c>
      <c r="F2025">
        <v>2</v>
      </c>
      <c r="G2025">
        <v>1</v>
      </c>
      <c r="H2025">
        <v>0</v>
      </c>
      <c r="I2025">
        <v>0</v>
      </c>
    </row>
    <row r="2026" spans="1:9" x14ac:dyDescent="0.25">
      <c r="A2026" t="s">
        <v>2541</v>
      </c>
      <c r="B2026" t="s">
        <v>408</v>
      </c>
      <c r="C2026" t="str">
        <f>VLOOKUP(B2026,'Country List'!$I:$J,2,FALSE)</f>
        <v>Canada</v>
      </c>
      <c r="D2026" t="s">
        <v>2605</v>
      </c>
      <c r="E2026">
        <v>18</v>
      </c>
      <c r="F2026">
        <v>2</v>
      </c>
      <c r="G2026">
        <v>1</v>
      </c>
      <c r="H2026">
        <v>0</v>
      </c>
      <c r="I2026">
        <v>0</v>
      </c>
    </row>
    <row r="2027" spans="1:9" x14ac:dyDescent="0.25">
      <c r="A2027" t="s">
        <v>2541</v>
      </c>
      <c r="B2027" t="s">
        <v>397</v>
      </c>
      <c r="C2027" t="str">
        <f>VLOOKUP(B2027,'Country List'!$I:$J,2,FALSE)</f>
        <v>Belgium</v>
      </c>
      <c r="D2027" t="s">
        <v>2606</v>
      </c>
      <c r="E2027">
        <v>25</v>
      </c>
      <c r="F2027">
        <v>2</v>
      </c>
      <c r="G2027">
        <v>1</v>
      </c>
      <c r="H2027">
        <v>0</v>
      </c>
      <c r="I2027">
        <v>0</v>
      </c>
    </row>
    <row r="2028" spans="1:9" x14ac:dyDescent="0.25">
      <c r="A2028" t="s">
        <v>2541</v>
      </c>
      <c r="B2028" t="s">
        <v>392</v>
      </c>
      <c r="C2028" t="str">
        <f>VLOOKUP(B2028,'Country List'!$I:$J,2,FALSE)</f>
        <v>Finland</v>
      </c>
      <c r="D2028" t="s">
        <v>2607</v>
      </c>
      <c r="E2028">
        <v>16</v>
      </c>
      <c r="F2028">
        <v>2</v>
      </c>
      <c r="G2028">
        <v>1</v>
      </c>
      <c r="H2028">
        <v>0</v>
      </c>
      <c r="I2028">
        <v>0</v>
      </c>
    </row>
    <row r="2029" spans="1:9" x14ac:dyDescent="0.25">
      <c r="A2029" t="s">
        <v>2541</v>
      </c>
      <c r="B2029" t="s">
        <v>158</v>
      </c>
      <c r="C2029" t="str">
        <f>VLOOKUP(B2029,'Country List'!$I:$J,2,FALSE)</f>
        <v>United States</v>
      </c>
      <c r="D2029" t="s">
        <v>2608</v>
      </c>
      <c r="E2029">
        <v>25</v>
      </c>
      <c r="F2029">
        <v>2</v>
      </c>
      <c r="G2029">
        <v>1</v>
      </c>
      <c r="H2029">
        <v>0</v>
      </c>
      <c r="I2029">
        <v>0</v>
      </c>
    </row>
    <row r="2030" spans="1:9" x14ac:dyDescent="0.25">
      <c r="A2030" t="s">
        <v>2541</v>
      </c>
      <c r="B2030" t="s">
        <v>383</v>
      </c>
      <c r="C2030" t="str">
        <f>VLOOKUP(B2030,'Country List'!$I:$J,2,FALSE)</f>
        <v>Netherlands</v>
      </c>
      <c r="D2030" t="s">
        <v>2609</v>
      </c>
      <c r="E2030">
        <v>28</v>
      </c>
      <c r="F2030">
        <v>2</v>
      </c>
      <c r="G2030">
        <v>1</v>
      </c>
      <c r="H2030">
        <v>0</v>
      </c>
      <c r="I2030">
        <v>0</v>
      </c>
    </row>
    <row r="2031" spans="1:9" x14ac:dyDescent="0.25">
      <c r="A2031" t="s">
        <v>2541</v>
      </c>
      <c r="B2031" t="s">
        <v>366</v>
      </c>
      <c r="C2031" t="str">
        <f>VLOOKUP(B2031,'Country List'!$I:$J,2,FALSE)</f>
        <v>France</v>
      </c>
      <c r="D2031" t="s">
        <v>2610</v>
      </c>
      <c r="E2031">
        <v>17</v>
      </c>
      <c r="F2031">
        <v>2</v>
      </c>
      <c r="G2031">
        <v>1</v>
      </c>
      <c r="H2031">
        <v>0</v>
      </c>
      <c r="I2031">
        <v>0</v>
      </c>
    </row>
    <row r="2032" spans="1:9" x14ac:dyDescent="0.25">
      <c r="A2032" t="s">
        <v>2541</v>
      </c>
      <c r="B2032" t="s">
        <v>940</v>
      </c>
      <c r="C2032" t="str">
        <f>VLOOKUP(B2032,'Country List'!$I:$J,2,FALSE)</f>
        <v>Morocco</v>
      </c>
      <c r="D2032" t="s">
        <v>2611</v>
      </c>
      <c r="E2032">
        <v>28</v>
      </c>
      <c r="F2032">
        <v>2</v>
      </c>
      <c r="G2032">
        <v>1</v>
      </c>
      <c r="H2032">
        <v>0</v>
      </c>
      <c r="I2032">
        <v>0</v>
      </c>
    </row>
    <row r="2033" spans="1:9" x14ac:dyDescent="0.25">
      <c r="A2033" t="s">
        <v>2541</v>
      </c>
      <c r="B2033" t="s">
        <v>434</v>
      </c>
      <c r="C2033" t="str">
        <f>VLOOKUP(B2033,'Country List'!$I:$J,2,FALSE)</f>
        <v>Portugal</v>
      </c>
      <c r="D2033" t="s">
        <v>2612</v>
      </c>
      <c r="E2033">
        <v>20</v>
      </c>
      <c r="F2033">
        <v>2</v>
      </c>
      <c r="G2033">
        <v>1</v>
      </c>
      <c r="H2033">
        <v>0</v>
      </c>
      <c r="I2033">
        <v>0</v>
      </c>
    </row>
    <row r="2034" spans="1:9" x14ac:dyDescent="0.25">
      <c r="A2034" t="s">
        <v>2541</v>
      </c>
      <c r="B2034" t="s">
        <v>376</v>
      </c>
      <c r="C2034" t="str">
        <f>VLOOKUP(B2034,'Country List'!$I:$J,2,FALSE)</f>
        <v>Croatia</v>
      </c>
      <c r="D2034" t="s">
        <v>2613</v>
      </c>
      <c r="E2034">
        <v>22</v>
      </c>
      <c r="F2034">
        <v>2</v>
      </c>
      <c r="G2034">
        <v>1</v>
      </c>
      <c r="H2034">
        <v>0</v>
      </c>
      <c r="I2034">
        <v>0</v>
      </c>
    </row>
    <row r="2035" spans="1:9" x14ac:dyDescent="0.25">
      <c r="A2035" t="s">
        <v>2541</v>
      </c>
      <c r="B2035" t="s">
        <v>158</v>
      </c>
      <c r="C2035" t="str">
        <f>VLOOKUP(B2035,'Country List'!$I:$J,2,FALSE)</f>
        <v>United States</v>
      </c>
      <c r="D2035" t="s">
        <v>2614</v>
      </c>
      <c r="E2035">
        <v>17</v>
      </c>
      <c r="F2035">
        <v>2</v>
      </c>
      <c r="G2035">
        <v>1</v>
      </c>
      <c r="H2035">
        <v>0</v>
      </c>
      <c r="I2035">
        <v>0</v>
      </c>
    </row>
    <row r="2036" spans="1:9" x14ac:dyDescent="0.25">
      <c r="A2036" t="s">
        <v>2541</v>
      </c>
      <c r="B2036" t="s">
        <v>1594</v>
      </c>
      <c r="C2036" t="str">
        <f>VLOOKUP(B2036,'Country List'!$I:$J,2,FALSE)</f>
        <v>Malaysia</v>
      </c>
      <c r="D2036" t="s">
        <v>2615</v>
      </c>
      <c r="E2036">
        <v>18</v>
      </c>
      <c r="F2036">
        <v>2</v>
      </c>
      <c r="G2036">
        <v>1</v>
      </c>
      <c r="H2036">
        <v>0</v>
      </c>
      <c r="I2036">
        <v>0</v>
      </c>
    </row>
    <row r="2037" spans="1:9" x14ac:dyDescent="0.25">
      <c r="A2037" t="s">
        <v>2541</v>
      </c>
      <c r="B2037" t="s">
        <v>158</v>
      </c>
      <c r="C2037" t="str">
        <f>VLOOKUP(B2037,'Country List'!$I:$J,2,FALSE)</f>
        <v>United States</v>
      </c>
      <c r="D2037" t="s">
        <v>2616</v>
      </c>
      <c r="E2037">
        <v>28</v>
      </c>
      <c r="F2037">
        <v>2</v>
      </c>
      <c r="G2037">
        <v>1</v>
      </c>
      <c r="H2037">
        <v>0</v>
      </c>
      <c r="I2037">
        <v>0</v>
      </c>
    </row>
    <row r="2038" spans="1:9" x14ac:dyDescent="0.25">
      <c r="A2038" t="s">
        <v>2541</v>
      </c>
      <c r="B2038" t="s">
        <v>366</v>
      </c>
      <c r="C2038" t="str">
        <f>VLOOKUP(B2038,'Country List'!$I:$J,2,FALSE)</f>
        <v>France</v>
      </c>
      <c r="D2038" t="s">
        <v>2617</v>
      </c>
      <c r="E2038">
        <v>26</v>
      </c>
      <c r="F2038">
        <v>2</v>
      </c>
      <c r="G2038">
        <v>1</v>
      </c>
      <c r="H2038">
        <v>0</v>
      </c>
      <c r="I2038">
        <v>0</v>
      </c>
    </row>
    <row r="2039" spans="1:9" x14ac:dyDescent="0.25">
      <c r="A2039" t="s">
        <v>2541</v>
      </c>
      <c r="B2039" t="s">
        <v>380</v>
      </c>
      <c r="C2039" t="str">
        <f>VLOOKUP(B2039,'Country List'!$I:$J,2,FALSE)</f>
        <v>Germany</v>
      </c>
      <c r="D2039" t="s">
        <v>2618</v>
      </c>
      <c r="E2039">
        <v>22</v>
      </c>
      <c r="F2039">
        <v>2</v>
      </c>
      <c r="G2039">
        <v>1</v>
      </c>
      <c r="H2039">
        <v>0</v>
      </c>
      <c r="I2039">
        <v>0</v>
      </c>
    </row>
    <row r="2040" spans="1:9" x14ac:dyDescent="0.25">
      <c r="A2040" t="s">
        <v>2541</v>
      </c>
      <c r="B2040" t="s">
        <v>382</v>
      </c>
      <c r="C2040" t="str">
        <f>VLOOKUP(B2040,'Country List'!$I:$J,2,FALSE)</f>
        <v>Spain</v>
      </c>
      <c r="D2040" t="s">
        <v>2619</v>
      </c>
      <c r="E2040">
        <v>20</v>
      </c>
      <c r="F2040">
        <v>2</v>
      </c>
      <c r="G2040">
        <v>1</v>
      </c>
      <c r="H2040">
        <v>0</v>
      </c>
      <c r="I2040">
        <v>0</v>
      </c>
    </row>
    <row r="2041" spans="1:9" x14ac:dyDescent="0.25">
      <c r="A2041" t="s">
        <v>2541</v>
      </c>
      <c r="B2041" t="s">
        <v>452</v>
      </c>
      <c r="C2041" t="str">
        <f>VLOOKUP(B2041,'Country List'!$I:$J,2,FALSE)</f>
        <v>Russia</v>
      </c>
      <c r="D2041" t="s">
        <v>2620</v>
      </c>
      <c r="E2041">
        <v>17</v>
      </c>
      <c r="F2041">
        <v>2</v>
      </c>
      <c r="G2041">
        <v>1</v>
      </c>
      <c r="H2041">
        <v>0</v>
      </c>
      <c r="I2041">
        <v>0</v>
      </c>
    </row>
    <row r="2042" spans="1:9" x14ac:dyDescent="0.25">
      <c r="A2042" t="s">
        <v>2541</v>
      </c>
      <c r="B2042" t="s">
        <v>1846</v>
      </c>
      <c r="C2042" t="str">
        <f>VLOOKUP(B2042,'Country List'!$I:$J,2,FALSE)</f>
        <v>Syria</v>
      </c>
      <c r="D2042" t="s">
        <v>2621</v>
      </c>
      <c r="E2042">
        <v>20</v>
      </c>
      <c r="F2042">
        <v>2</v>
      </c>
      <c r="G2042">
        <v>1</v>
      </c>
      <c r="H2042">
        <v>0</v>
      </c>
      <c r="I2042">
        <v>0</v>
      </c>
    </row>
    <row r="2043" spans="1:9" x14ac:dyDescent="0.25">
      <c r="A2043" t="s">
        <v>2541</v>
      </c>
      <c r="B2043" t="s">
        <v>886</v>
      </c>
      <c r="C2043" t="str">
        <f>VLOOKUP(B2043,'Country List'!$I:$J,2,FALSE)</f>
        <v>Bulgaria</v>
      </c>
      <c r="D2043" t="s">
        <v>2622</v>
      </c>
      <c r="E2043">
        <v>16</v>
      </c>
      <c r="F2043">
        <v>2</v>
      </c>
      <c r="G2043">
        <v>1</v>
      </c>
      <c r="H2043">
        <v>0</v>
      </c>
      <c r="I2043">
        <v>0</v>
      </c>
    </row>
    <row r="2044" spans="1:9" x14ac:dyDescent="0.25">
      <c r="A2044" t="s">
        <v>2541</v>
      </c>
      <c r="B2044" t="s">
        <v>444</v>
      </c>
      <c r="C2044" t="str">
        <f>VLOOKUP(B2044,'Country List'!$I:$J,2,FALSE)</f>
        <v>Italy</v>
      </c>
      <c r="D2044" t="s">
        <v>2623</v>
      </c>
      <c r="E2044">
        <v>23</v>
      </c>
      <c r="F2044">
        <v>2</v>
      </c>
      <c r="G2044">
        <v>1</v>
      </c>
      <c r="H2044">
        <v>0</v>
      </c>
      <c r="I2044">
        <v>0</v>
      </c>
    </row>
    <row r="2045" spans="1:9" x14ac:dyDescent="0.25">
      <c r="A2045" t="s">
        <v>2541</v>
      </c>
      <c r="B2045" t="s">
        <v>452</v>
      </c>
      <c r="C2045" t="str">
        <f>VLOOKUP(B2045,'Country List'!$I:$J,2,FALSE)</f>
        <v>Russia</v>
      </c>
      <c r="D2045" t="s">
        <v>2624</v>
      </c>
      <c r="E2045">
        <v>22</v>
      </c>
      <c r="F2045">
        <v>2</v>
      </c>
      <c r="G2045">
        <v>1</v>
      </c>
      <c r="H2045">
        <v>0</v>
      </c>
      <c r="I2045">
        <v>0</v>
      </c>
    </row>
    <row r="2046" spans="1:9" x14ac:dyDescent="0.25">
      <c r="A2046" t="s">
        <v>2541</v>
      </c>
      <c r="B2046" t="s">
        <v>382</v>
      </c>
      <c r="C2046" t="str">
        <f>VLOOKUP(B2046,'Country List'!$I:$J,2,FALSE)</f>
        <v>Spain</v>
      </c>
      <c r="D2046" t="s">
        <v>2625</v>
      </c>
      <c r="E2046">
        <v>19</v>
      </c>
      <c r="F2046">
        <v>2</v>
      </c>
      <c r="G2046">
        <v>1</v>
      </c>
      <c r="H2046">
        <v>0</v>
      </c>
      <c r="I2046">
        <v>0</v>
      </c>
    </row>
    <row r="2047" spans="1:9" x14ac:dyDescent="0.25">
      <c r="A2047" t="s">
        <v>2541</v>
      </c>
      <c r="B2047" t="s">
        <v>886</v>
      </c>
      <c r="C2047" t="str">
        <f>VLOOKUP(B2047,'Country List'!$I:$J,2,FALSE)</f>
        <v>Bulgaria</v>
      </c>
      <c r="D2047" t="s">
        <v>2626</v>
      </c>
      <c r="E2047">
        <v>20</v>
      </c>
      <c r="F2047">
        <v>2</v>
      </c>
      <c r="G2047">
        <v>1</v>
      </c>
      <c r="H2047">
        <v>0</v>
      </c>
      <c r="I2047">
        <v>0</v>
      </c>
    </row>
    <row r="2048" spans="1:9" x14ac:dyDescent="0.25">
      <c r="A2048" t="s">
        <v>2541</v>
      </c>
      <c r="B2048" t="s">
        <v>1482</v>
      </c>
      <c r="C2048" t="str">
        <f>VLOOKUP(B2048,'Country List'!$I:$J,2,FALSE)</f>
        <v>Ghana</v>
      </c>
      <c r="D2048" t="s">
        <v>2627</v>
      </c>
      <c r="E2048">
        <v>18</v>
      </c>
      <c r="F2048">
        <v>2</v>
      </c>
      <c r="G2048">
        <v>1</v>
      </c>
      <c r="H2048">
        <v>0</v>
      </c>
      <c r="I2048">
        <v>0</v>
      </c>
    </row>
    <row r="2049" spans="1:9" x14ac:dyDescent="0.25">
      <c r="A2049" t="s">
        <v>2541</v>
      </c>
      <c r="B2049" t="s">
        <v>158</v>
      </c>
      <c r="C2049" t="str">
        <f>VLOOKUP(B2049,'Country List'!$I:$J,2,FALSE)</f>
        <v>United States</v>
      </c>
      <c r="D2049" t="s">
        <v>2628</v>
      </c>
      <c r="E2049">
        <v>28</v>
      </c>
      <c r="F2049">
        <v>2</v>
      </c>
      <c r="G2049">
        <v>1</v>
      </c>
      <c r="H2049">
        <v>0</v>
      </c>
      <c r="I2049">
        <v>0</v>
      </c>
    </row>
    <row r="2050" spans="1:9" x14ac:dyDescent="0.25">
      <c r="A2050" t="s">
        <v>2541</v>
      </c>
      <c r="B2050" t="s">
        <v>385</v>
      </c>
      <c r="C2050" t="str">
        <f>VLOOKUP(B2050,'Country List'!$I:$J,2,FALSE)</f>
        <v>Romania</v>
      </c>
      <c r="D2050" t="s">
        <v>2629</v>
      </c>
      <c r="E2050">
        <v>17</v>
      </c>
      <c r="F2050">
        <v>2</v>
      </c>
      <c r="G2050">
        <v>1</v>
      </c>
      <c r="H2050">
        <v>0</v>
      </c>
      <c r="I2050">
        <v>0</v>
      </c>
    </row>
    <row r="2051" spans="1:9" x14ac:dyDescent="0.25">
      <c r="A2051" t="s">
        <v>2541</v>
      </c>
      <c r="B2051" t="s">
        <v>487</v>
      </c>
      <c r="C2051" t="str">
        <f>VLOOKUP(B2051,'Country List'!$I:$J,2,FALSE)</f>
        <v>South Korea</v>
      </c>
      <c r="D2051" t="s">
        <v>2630</v>
      </c>
      <c r="E2051">
        <v>25</v>
      </c>
      <c r="F2051">
        <v>2</v>
      </c>
      <c r="G2051">
        <v>1</v>
      </c>
      <c r="H2051">
        <v>0</v>
      </c>
      <c r="I2051">
        <v>0</v>
      </c>
    </row>
    <row r="2052" spans="1:9" x14ac:dyDescent="0.25">
      <c r="A2052" t="s">
        <v>2541</v>
      </c>
      <c r="B2052" t="s">
        <v>444</v>
      </c>
      <c r="C2052" t="str">
        <f>VLOOKUP(B2052,'Country List'!$I:$J,2,FALSE)</f>
        <v>Italy</v>
      </c>
      <c r="D2052" t="s">
        <v>2631</v>
      </c>
      <c r="E2052">
        <v>22</v>
      </c>
      <c r="F2052">
        <v>2</v>
      </c>
      <c r="G2052">
        <v>1</v>
      </c>
      <c r="H2052">
        <v>0</v>
      </c>
      <c r="I2052">
        <v>0</v>
      </c>
    </row>
    <row r="2053" spans="1:9" x14ac:dyDescent="0.25">
      <c r="A2053" t="s">
        <v>2541</v>
      </c>
      <c r="B2053" t="s">
        <v>382</v>
      </c>
      <c r="C2053" t="str">
        <f>VLOOKUP(B2053,'Country List'!$I:$J,2,FALSE)</f>
        <v>Spain</v>
      </c>
      <c r="D2053" t="s">
        <v>2632</v>
      </c>
      <c r="E2053">
        <v>19</v>
      </c>
      <c r="F2053">
        <v>2</v>
      </c>
      <c r="G2053">
        <v>1</v>
      </c>
      <c r="H2053">
        <v>0</v>
      </c>
      <c r="I2053">
        <v>0</v>
      </c>
    </row>
    <row r="2054" spans="1:9" x14ac:dyDescent="0.25">
      <c r="A2054" t="s">
        <v>2541</v>
      </c>
      <c r="B2054" t="s">
        <v>392</v>
      </c>
      <c r="C2054" t="str">
        <f>VLOOKUP(B2054,'Country List'!$I:$J,2,FALSE)</f>
        <v>Finland</v>
      </c>
      <c r="D2054" t="s">
        <v>2633</v>
      </c>
      <c r="E2054">
        <v>21</v>
      </c>
      <c r="F2054">
        <v>2</v>
      </c>
      <c r="G2054">
        <v>1</v>
      </c>
      <c r="H2054">
        <v>0</v>
      </c>
      <c r="I2054">
        <v>0</v>
      </c>
    </row>
    <row r="2055" spans="1:9" x14ac:dyDescent="0.25">
      <c r="A2055" t="s">
        <v>2541</v>
      </c>
      <c r="B2055" t="s">
        <v>158</v>
      </c>
      <c r="C2055" t="str">
        <f>VLOOKUP(B2055,'Country List'!$I:$J,2,FALSE)</f>
        <v>United States</v>
      </c>
      <c r="D2055" t="s">
        <v>2634</v>
      </c>
      <c r="E2055">
        <v>20</v>
      </c>
      <c r="F2055">
        <v>2</v>
      </c>
      <c r="G2055">
        <v>1</v>
      </c>
      <c r="H2055">
        <v>0</v>
      </c>
      <c r="I2055">
        <v>0</v>
      </c>
    </row>
    <row r="2056" spans="1:9" x14ac:dyDescent="0.25">
      <c r="A2056" t="s">
        <v>2541</v>
      </c>
      <c r="B2056" t="s">
        <v>366</v>
      </c>
      <c r="C2056" t="str">
        <f>VLOOKUP(B2056,'Country List'!$I:$J,2,FALSE)</f>
        <v>France</v>
      </c>
      <c r="D2056" t="s">
        <v>2635</v>
      </c>
      <c r="E2056">
        <v>19</v>
      </c>
      <c r="F2056">
        <v>2</v>
      </c>
      <c r="G2056">
        <v>1</v>
      </c>
      <c r="H2056">
        <v>0</v>
      </c>
      <c r="I2056">
        <v>0</v>
      </c>
    </row>
    <row r="2057" spans="1:9" x14ac:dyDescent="0.25">
      <c r="A2057" t="s">
        <v>2541</v>
      </c>
      <c r="B2057" t="s">
        <v>2636</v>
      </c>
      <c r="C2057" t="str">
        <f>VLOOKUP(B2057,'Country List'!$I:$J,2,FALSE)</f>
        <v>Madagascar</v>
      </c>
      <c r="D2057" t="s">
        <v>2637</v>
      </c>
      <c r="E2057">
        <v>25</v>
      </c>
      <c r="F2057">
        <v>2</v>
      </c>
      <c r="G2057">
        <v>1</v>
      </c>
      <c r="H2057">
        <v>0</v>
      </c>
      <c r="I2057">
        <v>0</v>
      </c>
    </row>
    <row r="2058" spans="1:9" x14ac:dyDescent="0.25">
      <c r="A2058" t="s">
        <v>2541</v>
      </c>
      <c r="B2058" t="s">
        <v>380</v>
      </c>
      <c r="C2058" t="str">
        <f>VLOOKUP(B2058,'Country List'!$I:$J,2,FALSE)</f>
        <v>Germany</v>
      </c>
      <c r="D2058" t="s">
        <v>2638</v>
      </c>
      <c r="E2058">
        <v>16</v>
      </c>
      <c r="F2058">
        <v>2</v>
      </c>
      <c r="G2058">
        <v>1</v>
      </c>
      <c r="H2058">
        <v>0</v>
      </c>
      <c r="I2058">
        <v>0</v>
      </c>
    </row>
    <row r="2059" spans="1:9" x14ac:dyDescent="0.25">
      <c r="A2059" t="s">
        <v>2541</v>
      </c>
      <c r="B2059" t="s">
        <v>585</v>
      </c>
      <c r="C2059" t="str">
        <f>VLOOKUP(B2059,'Country List'!$I:$J,2,FALSE)</f>
        <v>Norway</v>
      </c>
      <c r="D2059" t="s">
        <v>2639</v>
      </c>
      <c r="E2059">
        <v>18</v>
      </c>
      <c r="F2059">
        <v>2</v>
      </c>
      <c r="G2059">
        <v>1</v>
      </c>
      <c r="H2059">
        <v>2</v>
      </c>
      <c r="I2059">
        <v>0</v>
      </c>
    </row>
    <row r="2060" spans="1:9" x14ac:dyDescent="0.25">
      <c r="A2060" t="s">
        <v>2541</v>
      </c>
      <c r="B2060" t="s">
        <v>158</v>
      </c>
      <c r="C2060" t="str">
        <f>VLOOKUP(B2060,'Country List'!$I:$J,2,FALSE)</f>
        <v>United States</v>
      </c>
      <c r="D2060" t="s">
        <v>2640</v>
      </c>
      <c r="E2060">
        <v>20</v>
      </c>
      <c r="F2060">
        <v>2</v>
      </c>
      <c r="G2060">
        <v>1</v>
      </c>
      <c r="H2060">
        <v>0</v>
      </c>
      <c r="I2060">
        <v>0</v>
      </c>
    </row>
    <row r="2061" spans="1:9" x14ac:dyDescent="0.25">
      <c r="A2061" t="s">
        <v>2541</v>
      </c>
      <c r="B2061" t="s">
        <v>370</v>
      </c>
      <c r="C2061" t="str">
        <f>VLOOKUP(B2061,'Country List'!$I:$J,2,FALSE)</f>
        <v>Brazil</v>
      </c>
      <c r="D2061" t="s">
        <v>2641</v>
      </c>
      <c r="E2061">
        <v>19</v>
      </c>
      <c r="F2061">
        <v>2</v>
      </c>
      <c r="G2061">
        <v>1</v>
      </c>
      <c r="H2061">
        <v>0</v>
      </c>
      <c r="I2061">
        <v>0</v>
      </c>
    </row>
    <row r="2062" spans="1:9" x14ac:dyDescent="0.25">
      <c r="A2062" t="s">
        <v>2541</v>
      </c>
      <c r="B2062" t="s">
        <v>380</v>
      </c>
      <c r="C2062" t="str">
        <f>VLOOKUP(B2062,'Country List'!$I:$J,2,FALSE)</f>
        <v>Germany</v>
      </c>
      <c r="D2062" t="s">
        <v>2642</v>
      </c>
      <c r="E2062">
        <v>30</v>
      </c>
      <c r="F2062">
        <v>2</v>
      </c>
      <c r="G2062">
        <v>1</v>
      </c>
      <c r="H2062">
        <v>0</v>
      </c>
      <c r="I2062">
        <v>0</v>
      </c>
    </row>
    <row r="2063" spans="1:9" x14ac:dyDescent="0.25">
      <c r="A2063" t="s">
        <v>2541</v>
      </c>
      <c r="B2063" t="s">
        <v>958</v>
      </c>
      <c r="C2063" t="str">
        <f>VLOOKUP(B2063,'Country List'!$I:$J,2,FALSE)</f>
        <v>Estonia</v>
      </c>
      <c r="D2063" t="s">
        <v>2643</v>
      </c>
      <c r="E2063">
        <v>19</v>
      </c>
      <c r="F2063">
        <v>2</v>
      </c>
      <c r="G2063">
        <v>1</v>
      </c>
      <c r="H2063">
        <v>0</v>
      </c>
      <c r="I2063">
        <v>0</v>
      </c>
    </row>
    <row r="2064" spans="1:9" x14ac:dyDescent="0.25">
      <c r="A2064" t="s">
        <v>2541</v>
      </c>
      <c r="B2064" t="s">
        <v>2186</v>
      </c>
      <c r="C2064" t="str">
        <f>VLOOKUP(B2064,'Country List'!$I:$J,2,FALSE)</f>
        <v>Iran</v>
      </c>
      <c r="D2064" t="s">
        <v>2644</v>
      </c>
      <c r="E2064">
        <v>38</v>
      </c>
      <c r="F2064">
        <v>2</v>
      </c>
      <c r="G2064">
        <v>1</v>
      </c>
      <c r="H2064">
        <v>0</v>
      </c>
      <c r="I2064">
        <v>0</v>
      </c>
    </row>
    <row r="2065" spans="1:9" x14ac:dyDescent="0.25">
      <c r="A2065" t="s">
        <v>2541</v>
      </c>
      <c r="B2065" t="s">
        <v>158</v>
      </c>
      <c r="C2065" t="str">
        <f>VLOOKUP(B2065,'Country List'!$I:$J,2,FALSE)</f>
        <v>United States</v>
      </c>
      <c r="D2065" t="s">
        <v>2645</v>
      </c>
      <c r="E2065">
        <v>19</v>
      </c>
      <c r="F2065">
        <v>2</v>
      </c>
      <c r="G2065">
        <v>1</v>
      </c>
      <c r="H2065">
        <v>0</v>
      </c>
      <c r="I2065">
        <v>0</v>
      </c>
    </row>
    <row r="2066" spans="1:9" x14ac:dyDescent="0.25">
      <c r="A2066" t="s">
        <v>2541</v>
      </c>
      <c r="B2066" t="s">
        <v>385</v>
      </c>
      <c r="C2066" t="str">
        <f>VLOOKUP(B2066,'Country List'!$I:$J,2,FALSE)</f>
        <v>Romania</v>
      </c>
      <c r="D2066" t="s">
        <v>2646</v>
      </c>
      <c r="E2066">
        <v>20</v>
      </c>
      <c r="F2066">
        <v>2</v>
      </c>
      <c r="G2066">
        <v>1</v>
      </c>
      <c r="H2066">
        <v>0</v>
      </c>
      <c r="I2066">
        <v>0</v>
      </c>
    </row>
    <row r="2067" spans="1:9" x14ac:dyDescent="0.25">
      <c r="A2067" t="s">
        <v>2541</v>
      </c>
      <c r="B2067" t="s">
        <v>367</v>
      </c>
      <c r="C2067" t="str">
        <f>VLOOKUP(B2067,'Country List'!$I:$J,2,FALSE)</f>
        <v>Argentina</v>
      </c>
      <c r="D2067" t="s">
        <v>2647</v>
      </c>
      <c r="E2067">
        <v>18</v>
      </c>
      <c r="F2067">
        <v>2</v>
      </c>
      <c r="G2067">
        <v>1</v>
      </c>
      <c r="H2067">
        <v>0</v>
      </c>
      <c r="I2067">
        <v>0</v>
      </c>
    </row>
    <row r="2068" spans="1:9" x14ac:dyDescent="0.25">
      <c r="A2068" t="s">
        <v>2541</v>
      </c>
      <c r="B2068" t="s">
        <v>399</v>
      </c>
      <c r="C2068" t="str">
        <f>VLOOKUP(B2068,'Country List'!$I:$J,2,FALSE)</f>
        <v>India</v>
      </c>
      <c r="D2068" t="s">
        <v>2648</v>
      </c>
      <c r="E2068">
        <v>23</v>
      </c>
      <c r="F2068">
        <v>2</v>
      </c>
      <c r="G2068">
        <v>1</v>
      </c>
      <c r="H2068">
        <v>0</v>
      </c>
      <c r="I2068">
        <v>0</v>
      </c>
    </row>
    <row r="2069" spans="1:9" x14ac:dyDescent="0.25">
      <c r="A2069" t="s">
        <v>2541</v>
      </c>
      <c r="B2069" t="s">
        <v>457</v>
      </c>
      <c r="C2069" t="str">
        <f>VLOOKUP(B2069,'Country List'!$I:$J,2,FALSE)</f>
        <v>Sweden</v>
      </c>
      <c r="D2069" t="s">
        <v>2649</v>
      </c>
      <c r="E2069">
        <v>22</v>
      </c>
      <c r="F2069">
        <v>2</v>
      </c>
      <c r="G2069">
        <v>1</v>
      </c>
      <c r="H2069">
        <v>0</v>
      </c>
      <c r="I2069">
        <v>0</v>
      </c>
    </row>
    <row r="2070" spans="1:9" x14ac:dyDescent="0.25">
      <c r="A2070" t="s">
        <v>2541</v>
      </c>
      <c r="B2070" t="s">
        <v>457</v>
      </c>
      <c r="C2070" t="str">
        <f>VLOOKUP(B2070,'Country List'!$I:$J,2,FALSE)</f>
        <v>Sweden</v>
      </c>
      <c r="D2070" t="s">
        <v>2650</v>
      </c>
      <c r="E2070">
        <v>26</v>
      </c>
      <c r="F2070">
        <v>2</v>
      </c>
      <c r="G2070">
        <v>1</v>
      </c>
      <c r="H2070">
        <v>0</v>
      </c>
      <c r="I2070">
        <v>0</v>
      </c>
    </row>
    <row r="2071" spans="1:9" x14ac:dyDescent="0.25">
      <c r="A2071" t="s">
        <v>2541</v>
      </c>
      <c r="B2071" t="s">
        <v>158</v>
      </c>
      <c r="C2071" t="str">
        <f>VLOOKUP(B2071,'Country List'!$I:$J,2,FALSE)</f>
        <v>United States</v>
      </c>
      <c r="D2071" t="s">
        <v>2651</v>
      </c>
      <c r="E2071">
        <v>20</v>
      </c>
      <c r="F2071">
        <v>2</v>
      </c>
      <c r="G2071">
        <v>1</v>
      </c>
      <c r="H2071">
        <v>0</v>
      </c>
      <c r="I2071">
        <v>0</v>
      </c>
    </row>
    <row r="2072" spans="1:9" x14ac:dyDescent="0.25">
      <c r="A2072" t="s">
        <v>2541</v>
      </c>
      <c r="B2072" t="s">
        <v>382</v>
      </c>
      <c r="C2072" t="str">
        <f>VLOOKUP(B2072,'Country List'!$I:$J,2,FALSE)</f>
        <v>Spain</v>
      </c>
      <c r="D2072" t="s">
        <v>2652</v>
      </c>
      <c r="E2072">
        <v>19</v>
      </c>
      <c r="F2072">
        <v>2</v>
      </c>
      <c r="G2072">
        <v>1</v>
      </c>
      <c r="H2072">
        <v>0</v>
      </c>
      <c r="I2072">
        <v>0</v>
      </c>
    </row>
    <row r="2073" spans="1:9" x14ac:dyDescent="0.25">
      <c r="A2073" t="s">
        <v>2541</v>
      </c>
      <c r="B2073" t="s">
        <v>380</v>
      </c>
      <c r="C2073" t="str">
        <f>VLOOKUP(B2073,'Country List'!$I:$J,2,FALSE)</f>
        <v>Germany</v>
      </c>
      <c r="D2073" t="s">
        <v>2653</v>
      </c>
      <c r="E2073">
        <v>18</v>
      </c>
      <c r="F2073">
        <v>2</v>
      </c>
      <c r="G2073">
        <v>1</v>
      </c>
      <c r="H2073">
        <v>0</v>
      </c>
      <c r="I2073">
        <v>0</v>
      </c>
    </row>
    <row r="2074" spans="1:9" x14ac:dyDescent="0.25">
      <c r="A2074" t="s">
        <v>2541</v>
      </c>
      <c r="B2074" t="s">
        <v>470</v>
      </c>
      <c r="C2074" t="str">
        <f>VLOOKUP(B2074,'Country List'!$I:$J,2,FALSE)</f>
        <v>Czech Republic</v>
      </c>
      <c r="D2074" t="s">
        <v>2654</v>
      </c>
      <c r="E2074">
        <v>20</v>
      </c>
      <c r="F2074">
        <v>2</v>
      </c>
      <c r="G2074">
        <v>1</v>
      </c>
      <c r="H2074">
        <v>0</v>
      </c>
      <c r="I2074">
        <v>0</v>
      </c>
    </row>
    <row r="2075" spans="1:9" x14ac:dyDescent="0.25">
      <c r="A2075" t="s">
        <v>2541</v>
      </c>
      <c r="B2075" t="s">
        <v>383</v>
      </c>
      <c r="C2075" t="str">
        <f>VLOOKUP(B2075,'Country List'!$I:$J,2,FALSE)</f>
        <v>Netherlands</v>
      </c>
      <c r="D2075" t="s">
        <v>2655</v>
      </c>
      <c r="E2075">
        <v>20</v>
      </c>
      <c r="F2075">
        <v>2</v>
      </c>
      <c r="G2075">
        <v>1</v>
      </c>
      <c r="H2075">
        <v>0</v>
      </c>
      <c r="I2075">
        <v>0</v>
      </c>
    </row>
    <row r="2076" spans="1:9" x14ac:dyDescent="0.25">
      <c r="A2076" t="s">
        <v>2541</v>
      </c>
      <c r="B2076" t="s">
        <v>158</v>
      </c>
      <c r="C2076" t="str">
        <f>VLOOKUP(B2076,'Country List'!$I:$J,2,FALSE)</f>
        <v>United States</v>
      </c>
      <c r="D2076" t="s">
        <v>2656</v>
      </c>
      <c r="E2076">
        <v>19</v>
      </c>
      <c r="F2076">
        <v>2</v>
      </c>
      <c r="G2076">
        <v>1</v>
      </c>
      <c r="H2076">
        <v>0</v>
      </c>
      <c r="I2076">
        <v>0</v>
      </c>
    </row>
    <row r="2077" spans="1:9" x14ac:dyDescent="0.25">
      <c r="A2077" t="s">
        <v>2541</v>
      </c>
      <c r="B2077" t="s">
        <v>981</v>
      </c>
      <c r="C2077" t="str">
        <f>VLOOKUP(B2077,'Country List'!$I:$J,2,FALSE)</f>
        <v>Hong Kong</v>
      </c>
      <c r="D2077" t="s">
        <v>2657</v>
      </c>
      <c r="E2077">
        <v>21</v>
      </c>
      <c r="F2077">
        <v>2</v>
      </c>
      <c r="G2077">
        <v>1</v>
      </c>
      <c r="H2077">
        <v>0</v>
      </c>
      <c r="I2077">
        <v>0</v>
      </c>
    </row>
    <row r="2078" spans="1:9" x14ac:dyDescent="0.25">
      <c r="A2078" t="s">
        <v>2541</v>
      </c>
      <c r="B2078" t="s">
        <v>749</v>
      </c>
      <c r="C2078" t="str">
        <f>VLOOKUP(B2078,'Country List'!$I:$J,2,FALSE)</f>
        <v>Dominican Republic</v>
      </c>
      <c r="D2078" t="s">
        <v>2658</v>
      </c>
      <c r="E2078">
        <v>20</v>
      </c>
      <c r="F2078">
        <v>2</v>
      </c>
      <c r="G2078">
        <v>1</v>
      </c>
      <c r="H2078">
        <v>0</v>
      </c>
      <c r="I2078">
        <v>0</v>
      </c>
    </row>
    <row r="2079" spans="1:9" x14ac:dyDescent="0.25">
      <c r="A2079" t="s">
        <v>2541</v>
      </c>
      <c r="B2079" t="s">
        <v>158</v>
      </c>
      <c r="C2079" t="str">
        <f>VLOOKUP(B2079,'Country List'!$I:$J,2,FALSE)</f>
        <v>United States</v>
      </c>
      <c r="D2079" t="s">
        <v>2659</v>
      </c>
      <c r="E2079">
        <v>21</v>
      </c>
      <c r="F2079">
        <v>2</v>
      </c>
      <c r="G2079">
        <v>1</v>
      </c>
      <c r="H2079">
        <v>0</v>
      </c>
      <c r="I2079">
        <v>0</v>
      </c>
    </row>
    <row r="2080" spans="1:9" x14ac:dyDescent="0.25">
      <c r="A2080" t="s">
        <v>2541</v>
      </c>
      <c r="B2080" t="s">
        <v>158</v>
      </c>
      <c r="C2080" t="str">
        <f>VLOOKUP(B2080,'Country List'!$I:$J,2,FALSE)</f>
        <v>United States</v>
      </c>
      <c r="D2080" t="s">
        <v>2660</v>
      </c>
      <c r="E2080">
        <v>28</v>
      </c>
      <c r="F2080">
        <v>2</v>
      </c>
      <c r="G2080">
        <v>1</v>
      </c>
      <c r="H2080">
        <v>0</v>
      </c>
      <c r="I2080">
        <v>0</v>
      </c>
    </row>
    <row r="2081" spans="1:9" x14ac:dyDescent="0.25">
      <c r="A2081" t="s">
        <v>2541</v>
      </c>
      <c r="B2081" t="s">
        <v>588</v>
      </c>
      <c r="C2081" t="str">
        <f>VLOOKUP(B2081,'Country List'!$I:$J,2,FALSE)</f>
        <v>Peru</v>
      </c>
      <c r="D2081" t="s">
        <v>2661</v>
      </c>
      <c r="E2081">
        <v>27</v>
      </c>
      <c r="F2081">
        <v>2</v>
      </c>
      <c r="G2081">
        <v>1</v>
      </c>
      <c r="H2081">
        <v>0</v>
      </c>
      <c r="I2081">
        <v>0</v>
      </c>
    </row>
    <row r="2082" spans="1:9" x14ac:dyDescent="0.25">
      <c r="A2082" t="s">
        <v>2541</v>
      </c>
      <c r="B2082" t="s">
        <v>2562</v>
      </c>
      <c r="C2082" t="str">
        <f>VLOOKUP(B2082,'Country List'!$I:$J,2,FALSE)</f>
        <v>Paraguay</v>
      </c>
      <c r="D2082" t="s">
        <v>2662</v>
      </c>
      <c r="E2082">
        <v>15</v>
      </c>
      <c r="F2082">
        <v>2</v>
      </c>
      <c r="G2082">
        <v>1</v>
      </c>
      <c r="H2082">
        <v>0</v>
      </c>
      <c r="I2082">
        <v>0</v>
      </c>
    </row>
    <row r="2083" spans="1:9" x14ac:dyDescent="0.25">
      <c r="A2083" t="s">
        <v>2541</v>
      </c>
      <c r="B2083" t="s">
        <v>744</v>
      </c>
      <c r="C2083" t="str">
        <f>VLOOKUP(B2083,'Country List'!$I:$J,2,FALSE)</f>
        <v>Hungary</v>
      </c>
      <c r="D2083" t="s">
        <v>2663</v>
      </c>
      <c r="E2083">
        <v>21</v>
      </c>
      <c r="F2083">
        <v>2</v>
      </c>
      <c r="G2083">
        <v>1</v>
      </c>
      <c r="H2083">
        <v>0</v>
      </c>
      <c r="I2083">
        <v>0</v>
      </c>
    </row>
    <row r="2084" spans="1:9" x14ac:dyDescent="0.25">
      <c r="A2084" t="s">
        <v>2541</v>
      </c>
      <c r="B2084" t="s">
        <v>393</v>
      </c>
      <c r="C2084" t="str">
        <f>VLOOKUP(B2084,'Country List'!$I:$J,2,FALSE)</f>
        <v>Australia</v>
      </c>
      <c r="D2084" t="s">
        <v>2664</v>
      </c>
      <c r="E2084">
        <v>26</v>
      </c>
      <c r="F2084">
        <v>2</v>
      </c>
      <c r="G2084">
        <v>1</v>
      </c>
      <c r="H2084">
        <v>0</v>
      </c>
      <c r="I2084">
        <v>0</v>
      </c>
    </row>
    <row r="2085" spans="1:9" x14ac:dyDescent="0.25">
      <c r="A2085" t="s">
        <v>2541</v>
      </c>
      <c r="B2085" t="s">
        <v>444</v>
      </c>
      <c r="C2085" t="str">
        <f>VLOOKUP(B2085,'Country List'!$I:$J,2,FALSE)</f>
        <v>Italy</v>
      </c>
      <c r="D2085" t="s">
        <v>2665</v>
      </c>
      <c r="E2085">
        <v>20</v>
      </c>
      <c r="F2085">
        <v>2</v>
      </c>
      <c r="G2085">
        <v>1</v>
      </c>
      <c r="H2085">
        <v>0</v>
      </c>
      <c r="I2085">
        <v>0</v>
      </c>
    </row>
    <row r="2086" spans="1:9" x14ac:dyDescent="0.25">
      <c r="A2086" t="s">
        <v>2541</v>
      </c>
      <c r="B2086" t="s">
        <v>382</v>
      </c>
      <c r="C2086" t="str">
        <f>VLOOKUP(B2086,'Country List'!$I:$J,2,FALSE)</f>
        <v>Spain</v>
      </c>
      <c r="D2086" t="s">
        <v>2666</v>
      </c>
      <c r="E2086">
        <v>20</v>
      </c>
      <c r="F2086">
        <v>2</v>
      </c>
      <c r="G2086">
        <v>1</v>
      </c>
      <c r="H2086">
        <v>0</v>
      </c>
      <c r="I2086">
        <v>0</v>
      </c>
    </row>
    <row r="2087" spans="1:9" x14ac:dyDescent="0.25">
      <c r="A2087" t="s">
        <v>2541</v>
      </c>
      <c r="B2087" t="s">
        <v>371</v>
      </c>
      <c r="C2087" t="str">
        <f>VLOOKUP(B2087,'Country List'!$I:$J,2,FALSE)</f>
        <v>Great Britain</v>
      </c>
      <c r="D2087" t="s">
        <v>2667</v>
      </c>
      <c r="E2087">
        <v>21</v>
      </c>
      <c r="F2087">
        <v>2</v>
      </c>
      <c r="G2087">
        <v>1</v>
      </c>
      <c r="H2087">
        <v>0</v>
      </c>
      <c r="I2087">
        <v>0</v>
      </c>
    </row>
    <row r="2088" spans="1:9" x14ac:dyDescent="0.25">
      <c r="A2088" t="s">
        <v>2541</v>
      </c>
      <c r="B2088" t="s">
        <v>397</v>
      </c>
      <c r="C2088" t="str">
        <f>VLOOKUP(B2088,'Country List'!$I:$J,2,FALSE)</f>
        <v>Belgium</v>
      </c>
      <c r="D2088" t="s">
        <v>2668</v>
      </c>
      <c r="E2088">
        <v>30</v>
      </c>
      <c r="F2088">
        <v>2</v>
      </c>
      <c r="G2088">
        <v>1</v>
      </c>
      <c r="H2088">
        <v>0</v>
      </c>
      <c r="I2088">
        <v>0</v>
      </c>
    </row>
    <row r="2089" spans="1:9" x14ac:dyDescent="0.25">
      <c r="A2089" t="s">
        <v>2541</v>
      </c>
      <c r="B2089" t="s">
        <v>158</v>
      </c>
      <c r="C2089" t="str">
        <f>VLOOKUP(B2089,'Country List'!$I:$J,2,FALSE)</f>
        <v>United States</v>
      </c>
      <c r="D2089" t="s">
        <v>2669</v>
      </c>
      <c r="E2089">
        <v>18</v>
      </c>
      <c r="F2089">
        <v>2</v>
      </c>
      <c r="G2089">
        <v>1</v>
      </c>
      <c r="H2089">
        <v>0</v>
      </c>
      <c r="I2089">
        <v>0</v>
      </c>
    </row>
    <row r="2090" spans="1:9" x14ac:dyDescent="0.25">
      <c r="A2090" t="s">
        <v>2541</v>
      </c>
      <c r="B2090" t="s">
        <v>1069</v>
      </c>
      <c r="C2090" t="str">
        <f>VLOOKUP(B2090,'Country List'!$I:$J,2,FALSE)</f>
        <v>Egypt</v>
      </c>
      <c r="D2090" t="s">
        <v>2670</v>
      </c>
      <c r="E2090">
        <v>18</v>
      </c>
      <c r="F2090">
        <v>2</v>
      </c>
      <c r="G2090">
        <v>1</v>
      </c>
      <c r="H2090">
        <v>0</v>
      </c>
      <c r="I2090">
        <v>0</v>
      </c>
    </row>
    <row r="2091" spans="1:9" x14ac:dyDescent="0.25">
      <c r="A2091" t="s">
        <v>2541</v>
      </c>
      <c r="B2091" t="s">
        <v>444</v>
      </c>
      <c r="C2091" t="str">
        <f>VLOOKUP(B2091,'Country List'!$I:$J,2,FALSE)</f>
        <v>Italy</v>
      </c>
      <c r="D2091" t="s">
        <v>2671</v>
      </c>
      <c r="E2091">
        <v>21</v>
      </c>
      <c r="F2091">
        <v>2</v>
      </c>
      <c r="G2091">
        <v>1</v>
      </c>
      <c r="H2091">
        <v>0</v>
      </c>
      <c r="I2091">
        <v>0</v>
      </c>
    </row>
    <row r="2092" spans="1:9" x14ac:dyDescent="0.25">
      <c r="A2092" t="s">
        <v>2541</v>
      </c>
      <c r="B2092" t="s">
        <v>158</v>
      </c>
      <c r="C2092" t="str">
        <f>VLOOKUP(B2092,'Country List'!$I:$J,2,FALSE)</f>
        <v>United States</v>
      </c>
      <c r="D2092" t="s">
        <v>2672</v>
      </c>
      <c r="E2092">
        <v>18</v>
      </c>
      <c r="F2092">
        <v>2</v>
      </c>
      <c r="G2092">
        <v>1</v>
      </c>
      <c r="H2092">
        <v>0</v>
      </c>
      <c r="I2092">
        <v>0</v>
      </c>
    </row>
  </sheetData>
  <sheetProtection algorithmName="SHA-512" hashValue="j9C36SBte0cT37BDNiz97qco6FISHqD5wroJ/fb/34MOq9Dw/V4Hfg25XH2A0iCU3syfoPae4SZUEnoBvQumNQ==" saltValue="0/PpSpNibM1cpWNA+rwoSA==" spinCount="100000" sheet="1" objects="1" scenarios="1"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A3BF8-FB61-48B6-91A8-C97136C45C16}">
  <sheetPr>
    <tabColor theme="7" tint="0.39997558519241921"/>
  </sheetPr>
  <dimension ref="A1:J317"/>
  <sheetViews>
    <sheetView workbookViewId="0"/>
  </sheetViews>
  <sheetFormatPr baseColWidth="10" defaultRowHeight="15" x14ac:dyDescent="0.25"/>
  <sheetData>
    <row r="1" spans="1:10" x14ac:dyDescent="0.25">
      <c r="A1" t="s">
        <v>76</v>
      </c>
      <c r="B1" t="s">
        <v>156</v>
      </c>
      <c r="E1" t="s">
        <v>221</v>
      </c>
      <c r="F1" t="str">
        <f t="shared" ref="F1:F8" si="0">E1</f>
        <v>Spain</v>
      </c>
      <c r="I1" t="s">
        <v>2675</v>
      </c>
      <c r="J1" t="s">
        <v>2676</v>
      </c>
    </row>
    <row r="2" spans="1:10" x14ac:dyDescent="0.25">
      <c r="A2" t="s">
        <v>77</v>
      </c>
      <c r="B2" t="s">
        <v>266</v>
      </c>
      <c r="E2" t="s">
        <v>229</v>
      </c>
      <c r="F2" t="str">
        <f t="shared" si="0"/>
        <v>Croatia</v>
      </c>
      <c r="I2" t="s">
        <v>2680</v>
      </c>
      <c r="J2" t="s">
        <v>2681</v>
      </c>
    </row>
    <row r="3" spans="1:10" x14ac:dyDescent="0.25">
      <c r="A3" t="s">
        <v>78</v>
      </c>
      <c r="B3" t="s">
        <v>203</v>
      </c>
      <c r="E3" t="s">
        <v>185</v>
      </c>
      <c r="F3" t="str">
        <f t="shared" si="0"/>
        <v>France</v>
      </c>
      <c r="I3" t="s">
        <v>1784</v>
      </c>
      <c r="J3" t="s">
        <v>2677</v>
      </c>
    </row>
    <row r="4" spans="1:10" x14ac:dyDescent="0.25">
      <c r="A4" t="s">
        <v>79</v>
      </c>
      <c r="B4" t="s">
        <v>171</v>
      </c>
      <c r="E4" t="s">
        <v>295</v>
      </c>
      <c r="F4" t="str">
        <f t="shared" si="0"/>
        <v>Argentina</v>
      </c>
      <c r="J4" t="s">
        <v>2923</v>
      </c>
    </row>
    <row r="5" spans="1:10" x14ac:dyDescent="0.25">
      <c r="A5" t="s">
        <v>272</v>
      </c>
      <c r="B5" t="s">
        <v>157</v>
      </c>
      <c r="E5" t="s">
        <v>194</v>
      </c>
      <c r="F5" t="str">
        <f t="shared" si="0"/>
        <v>Great Britain</v>
      </c>
      <c r="J5" t="s">
        <v>2923</v>
      </c>
    </row>
    <row r="6" spans="1:10" x14ac:dyDescent="0.25">
      <c r="A6" t="s">
        <v>273</v>
      </c>
      <c r="B6" t="s">
        <v>177</v>
      </c>
      <c r="E6" t="s">
        <v>167</v>
      </c>
      <c r="F6" t="str">
        <f t="shared" si="0"/>
        <v>Switzerland</v>
      </c>
      <c r="I6" t="s">
        <v>2684</v>
      </c>
      <c r="J6" t="s">
        <v>2685</v>
      </c>
    </row>
    <row r="7" spans="1:10" x14ac:dyDescent="0.25">
      <c r="A7" t="s">
        <v>274</v>
      </c>
      <c r="B7" t="s">
        <v>225</v>
      </c>
      <c r="E7" t="s">
        <v>227</v>
      </c>
      <c r="F7" t="str">
        <f t="shared" si="0"/>
        <v>Czech Republic</v>
      </c>
      <c r="I7" t="s">
        <v>2874</v>
      </c>
      <c r="J7" t="s">
        <v>2686</v>
      </c>
    </row>
    <row r="8" spans="1:10" x14ac:dyDescent="0.25">
      <c r="A8" t="s">
        <v>275</v>
      </c>
      <c r="B8" t="s">
        <v>185</v>
      </c>
      <c r="E8" t="s">
        <v>189</v>
      </c>
      <c r="F8" t="str">
        <f t="shared" si="0"/>
        <v>Serbia</v>
      </c>
      <c r="I8" t="s">
        <v>1034</v>
      </c>
      <c r="J8" t="s">
        <v>2674</v>
      </c>
    </row>
    <row r="9" spans="1:10" x14ac:dyDescent="0.25">
      <c r="A9" t="s">
        <v>276</v>
      </c>
      <c r="B9" t="s">
        <v>222</v>
      </c>
      <c r="E9" t="s">
        <v>158</v>
      </c>
      <c r="F9" t="s">
        <v>266</v>
      </c>
      <c r="I9" t="s">
        <v>367</v>
      </c>
      <c r="J9" t="s">
        <v>295</v>
      </c>
    </row>
    <row r="10" spans="1:10" x14ac:dyDescent="0.25">
      <c r="A10" t="s">
        <v>277</v>
      </c>
      <c r="B10" t="s">
        <v>287</v>
      </c>
      <c r="E10" t="s">
        <v>223</v>
      </c>
      <c r="F10" t="str">
        <f>E10</f>
        <v>Russia</v>
      </c>
      <c r="I10" t="s">
        <v>2682</v>
      </c>
      <c r="J10" t="s">
        <v>2683</v>
      </c>
    </row>
    <row r="11" spans="1:10" x14ac:dyDescent="0.25">
      <c r="A11" t="s">
        <v>278</v>
      </c>
      <c r="B11" t="s">
        <v>179</v>
      </c>
      <c r="E11" t="s">
        <v>156</v>
      </c>
      <c r="F11" t="str">
        <f>E11</f>
        <v>Australia</v>
      </c>
      <c r="I11" t="s">
        <v>2875</v>
      </c>
      <c r="J11" t="s">
        <v>2673</v>
      </c>
    </row>
    <row r="12" spans="1:10" x14ac:dyDescent="0.25">
      <c r="A12" t="s">
        <v>279</v>
      </c>
      <c r="B12" t="s">
        <v>169</v>
      </c>
      <c r="E12" t="s">
        <v>171</v>
      </c>
      <c r="F12" t="str">
        <f>E12</f>
        <v>Sweden</v>
      </c>
      <c r="I12" t="s">
        <v>2876</v>
      </c>
      <c r="J12" t="s">
        <v>2833</v>
      </c>
    </row>
    <row r="13" spans="1:10" x14ac:dyDescent="0.25">
      <c r="A13" t="s">
        <v>280</v>
      </c>
      <c r="B13" t="s">
        <v>194</v>
      </c>
      <c r="E13" t="s">
        <v>176</v>
      </c>
      <c r="F13" t="str">
        <f>E13</f>
        <v>Germany</v>
      </c>
      <c r="I13" t="s">
        <v>393</v>
      </c>
      <c r="J13" t="s">
        <v>156</v>
      </c>
    </row>
    <row r="14" spans="1:10" x14ac:dyDescent="0.25">
      <c r="A14" t="s">
        <v>281</v>
      </c>
      <c r="B14" t="s">
        <v>288</v>
      </c>
      <c r="E14" t="s">
        <v>297</v>
      </c>
      <c r="F14" t="str">
        <f>E13</f>
        <v>Germany</v>
      </c>
      <c r="I14" t="s">
        <v>387</v>
      </c>
      <c r="J14" t="s">
        <v>191</v>
      </c>
    </row>
    <row r="15" spans="1:10" x14ac:dyDescent="0.25">
      <c r="A15" t="s">
        <v>282</v>
      </c>
      <c r="B15" t="s">
        <v>191</v>
      </c>
      <c r="E15" t="s">
        <v>265</v>
      </c>
      <c r="F15" t="str">
        <f>F7</f>
        <v>Czech Republic</v>
      </c>
      <c r="I15" t="s">
        <v>2678</v>
      </c>
      <c r="J15" t="s">
        <v>2679</v>
      </c>
    </row>
    <row r="16" spans="1:10" x14ac:dyDescent="0.25">
      <c r="A16" t="s">
        <v>283</v>
      </c>
      <c r="B16" t="s">
        <v>227</v>
      </c>
      <c r="E16" t="s">
        <v>169</v>
      </c>
      <c r="F16" t="str">
        <f>E16</f>
        <v>Italy</v>
      </c>
      <c r="I16" t="s">
        <v>1351</v>
      </c>
      <c r="J16" t="s">
        <v>225</v>
      </c>
    </row>
    <row r="17" spans="1:10" x14ac:dyDescent="0.25">
      <c r="A17" t="s">
        <v>284</v>
      </c>
      <c r="B17" t="s">
        <v>187</v>
      </c>
      <c r="E17" t="s">
        <v>296</v>
      </c>
      <c r="F17" t="str">
        <f>F11</f>
        <v>Australia</v>
      </c>
      <c r="I17" t="s">
        <v>2877</v>
      </c>
      <c r="J17" t="s">
        <v>2690</v>
      </c>
    </row>
    <row r="18" spans="1:10" x14ac:dyDescent="0.25">
      <c r="A18" t="s">
        <v>285</v>
      </c>
      <c r="B18" t="s">
        <v>204</v>
      </c>
      <c r="E18" t="s">
        <v>298</v>
      </c>
      <c r="F18" t="str">
        <f>F5</f>
        <v>Great Britain</v>
      </c>
      <c r="I18" t="s">
        <v>630</v>
      </c>
      <c r="J18" t="s">
        <v>2687</v>
      </c>
    </row>
    <row r="19" spans="1:10" x14ac:dyDescent="0.25">
      <c r="A19" t="s">
        <v>286</v>
      </c>
      <c r="B19" t="s">
        <v>229</v>
      </c>
      <c r="E19" t="s">
        <v>187</v>
      </c>
      <c r="F19" t="str">
        <f t="shared" ref="F19:F34" si="1">E19</f>
        <v>Canada</v>
      </c>
      <c r="I19" t="s">
        <v>1060</v>
      </c>
      <c r="J19" t="s">
        <v>2699</v>
      </c>
    </row>
    <row r="20" spans="1:10" x14ac:dyDescent="0.25">
      <c r="E20" t="s">
        <v>224</v>
      </c>
      <c r="F20" t="str">
        <f t="shared" si="1"/>
        <v>Belgium</v>
      </c>
      <c r="I20" t="s">
        <v>397</v>
      </c>
      <c r="J20" t="s">
        <v>224</v>
      </c>
    </row>
    <row r="21" spans="1:10" x14ac:dyDescent="0.25">
      <c r="E21" t="s">
        <v>300</v>
      </c>
      <c r="F21" t="str">
        <f t="shared" si="1"/>
        <v>Slovakia</v>
      </c>
      <c r="I21" t="s">
        <v>1724</v>
      </c>
      <c r="J21" t="s">
        <v>2694</v>
      </c>
    </row>
    <row r="22" spans="1:10" x14ac:dyDescent="0.25">
      <c r="E22" t="s">
        <v>179</v>
      </c>
      <c r="F22" t="str">
        <f t="shared" si="1"/>
        <v>India</v>
      </c>
      <c r="J22" t="s">
        <v>2923</v>
      </c>
    </row>
    <row r="23" spans="1:10" x14ac:dyDescent="0.25">
      <c r="E23" t="s">
        <v>301</v>
      </c>
      <c r="F23" t="str">
        <f t="shared" si="1"/>
        <v>Chile</v>
      </c>
      <c r="J23" t="s">
        <v>2923</v>
      </c>
    </row>
    <row r="24" spans="1:10" x14ac:dyDescent="0.25">
      <c r="E24" t="s">
        <v>160</v>
      </c>
      <c r="F24" t="str">
        <f t="shared" si="1"/>
        <v>Romania</v>
      </c>
      <c r="I24" t="s">
        <v>2878</v>
      </c>
      <c r="J24" t="s">
        <v>2689</v>
      </c>
    </row>
    <row r="25" spans="1:10" x14ac:dyDescent="0.25">
      <c r="E25" t="s">
        <v>163</v>
      </c>
      <c r="F25" t="str">
        <f t="shared" si="1"/>
        <v>Mexico</v>
      </c>
      <c r="I25" t="s">
        <v>2879</v>
      </c>
      <c r="J25" t="s">
        <v>2696</v>
      </c>
    </row>
    <row r="26" spans="1:10" x14ac:dyDescent="0.25">
      <c r="E26" t="s">
        <v>302</v>
      </c>
      <c r="F26" t="str">
        <f t="shared" si="1"/>
        <v>Japan</v>
      </c>
      <c r="I26" t="s">
        <v>491</v>
      </c>
      <c r="J26" t="s">
        <v>2924</v>
      </c>
    </row>
    <row r="27" spans="1:10" x14ac:dyDescent="0.25">
      <c r="E27" t="s">
        <v>266</v>
      </c>
      <c r="F27" t="str">
        <f t="shared" si="1"/>
        <v>United States</v>
      </c>
      <c r="I27" t="s">
        <v>2880</v>
      </c>
      <c r="J27" t="s">
        <v>2691</v>
      </c>
    </row>
    <row r="28" spans="1:10" x14ac:dyDescent="0.25">
      <c r="E28" t="s">
        <v>289</v>
      </c>
      <c r="F28" t="str">
        <f t="shared" si="1"/>
        <v>No Competition</v>
      </c>
      <c r="I28" t="s">
        <v>450</v>
      </c>
      <c r="J28" t="s">
        <v>228</v>
      </c>
    </row>
    <row r="29" spans="1:10" x14ac:dyDescent="0.25">
      <c r="E29" t="s">
        <v>157</v>
      </c>
      <c r="F29" t="str">
        <f t="shared" si="1"/>
        <v>South Africa</v>
      </c>
      <c r="I29" t="s">
        <v>636</v>
      </c>
      <c r="J29" t="s">
        <v>2692</v>
      </c>
    </row>
    <row r="30" spans="1:10" x14ac:dyDescent="0.25">
      <c r="E30" t="s">
        <v>177</v>
      </c>
      <c r="F30" t="str">
        <f t="shared" si="1"/>
        <v>Netherlands</v>
      </c>
      <c r="I30" t="s">
        <v>2330</v>
      </c>
      <c r="J30" t="s">
        <v>2688</v>
      </c>
    </row>
    <row r="31" spans="1:10" x14ac:dyDescent="0.25">
      <c r="E31" t="s">
        <v>225</v>
      </c>
      <c r="F31" t="str">
        <f t="shared" si="1"/>
        <v>Bahamas</v>
      </c>
      <c r="I31" t="s">
        <v>370</v>
      </c>
      <c r="J31" t="s">
        <v>204</v>
      </c>
    </row>
    <row r="32" spans="1:10" x14ac:dyDescent="0.25">
      <c r="E32" t="s">
        <v>228</v>
      </c>
      <c r="F32" t="str">
        <f t="shared" si="1"/>
        <v>Belarus</v>
      </c>
      <c r="I32" t="s">
        <v>2402</v>
      </c>
      <c r="J32" t="s">
        <v>2925</v>
      </c>
    </row>
    <row r="33" spans="5:10" x14ac:dyDescent="0.25">
      <c r="E33" t="s">
        <v>288</v>
      </c>
      <c r="F33" t="str">
        <f t="shared" si="1"/>
        <v>Finland</v>
      </c>
      <c r="I33" t="s">
        <v>2881</v>
      </c>
      <c r="J33" t="s">
        <v>2698</v>
      </c>
    </row>
    <row r="34" spans="5:10" x14ac:dyDescent="0.25">
      <c r="E34" t="s">
        <v>203</v>
      </c>
      <c r="F34" t="str">
        <f t="shared" si="1"/>
        <v>Poland</v>
      </c>
      <c r="I34" t="s">
        <v>886</v>
      </c>
      <c r="J34" t="s">
        <v>2697</v>
      </c>
    </row>
    <row r="35" spans="5:10" x14ac:dyDescent="0.25">
      <c r="E35" t="s">
        <v>222</v>
      </c>
      <c r="F35" t="str">
        <f t="shared" ref="F35:F45" si="2">E35</f>
        <v>Zimbabwe</v>
      </c>
      <c r="I35" t="s">
        <v>2882</v>
      </c>
      <c r="J35" t="s">
        <v>2860</v>
      </c>
    </row>
    <row r="36" spans="5:10" x14ac:dyDescent="0.25">
      <c r="E36" t="s">
        <v>287</v>
      </c>
      <c r="F36" t="s">
        <v>322</v>
      </c>
      <c r="I36" t="s">
        <v>2711</v>
      </c>
      <c r="J36" t="s">
        <v>2712</v>
      </c>
    </row>
    <row r="37" spans="5:10" x14ac:dyDescent="0.25">
      <c r="E37" t="s">
        <v>191</v>
      </c>
      <c r="F37" t="str">
        <f t="shared" si="2"/>
        <v>Austria</v>
      </c>
      <c r="I37" t="s">
        <v>2883</v>
      </c>
      <c r="J37" t="s">
        <v>2700</v>
      </c>
    </row>
    <row r="38" spans="5:10" x14ac:dyDescent="0.25">
      <c r="E38" t="s">
        <v>204</v>
      </c>
      <c r="F38" t="str">
        <f t="shared" si="2"/>
        <v>Brazil</v>
      </c>
      <c r="J38" t="s">
        <v>2923</v>
      </c>
    </row>
    <row r="39" spans="5:10" x14ac:dyDescent="0.25">
      <c r="E39" t="s">
        <v>220</v>
      </c>
      <c r="F39" t="str">
        <f t="shared" si="2"/>
        <v>Ecuador</v>
      </c>
      <c r="J39" t="s">
        <v>2923</v>
      </c>
    </row>
    <row r="40" spans="5:10" x14ac:dyDescent="0.25">
      <c r="E40" t="s">
        <v>226</v>
      </c>
      <c r="F40" t="str">
        <f t="shared" si="2"/>
        <v>Uruguay</v>
      </c>
      <c r="I40" t="s">
        <v>408</v>
      </c>
      <c r="J40" t="s">
        <v>187</v>
      </c>
    </row>
    <row r="41" spans="5:10" x14ac:dyDescent="0.25">
      <c r="E41" t="s">
        <v>230</v>
      </c>
      <c r="F41" t="str">
        <f t="shared" si="2"/>
        <v>New Zealand</v>
      </c>
      <c r="I41" t="s">
        <v>2884</v>
      </c>
      <c r="J41" t="s">
        <v>2706</v>
      </c>
    </row>
    <row r="42" spans="5:10" x14ac:dyDescent="0.25">
      <c r="E42" t="s">
        <v>231</v>
      </c>
      <c r="F42" t="str">
        <f t="shared" si="2"/>
        <v>Hungary</v>
      </c>
      <c r="I42" t="s">
        <v>2885</v>
      </c>
      <c r="J42" t="s">
        <v>2703</v>
      </c>
    </row>
    <row r="43" spans="5:10" x14ac:dyDescent="0.25">
      <c r="E43" t="s">
        <v>232</v>
      </c>
      <c r="F43" t="str">
        <f t="shared" si="2"/>
        <v>Peru</v>
      </c>
      <c r="I43" t="s">
        <v>2886</v>
      </c>
      <c r="J43" t="s">
        <v>2701</v>
      </c>
    </row>
    <row r="44" spans="5:10" x14ac:dyDescent="0.25">
      <c r="E44" t="s">
        <v>205</v>
      </c>
      <c r="F44" t="str">
        <f t="shared" si="2"/>
        <v>Colombia</v>
      </c>
      <c r="I44" t="s">
        <v>547</v>
      </c>
      <c r="J44" t="s">
        <v>301</v>
      </c>
    </row>
    <row r="45" spans="5:10" x14ac:dyDescent="0.25">
      <c r="E45" t="s">
        <v>196</v>
      </c>
      <c r="F45" t="str">
        <f t="shared" si="2"/>
        <v>Denmark</v>
      </c>
      <c r="J45" t="s">
        <v>2923</v>
      </c>
    </row>
    <row r="46" spans="5:10" x14ac:dyDescent="0.25">
      <c r="E46" t="s">
        <v>314</v>
      </c>
      <c r="F46" t="str">
        <f>E46</f>
        <v>No Competiton</v>
      </c>
      <c r="J46" t="s">
        <v>2923</v>
      </c>
    </row>
    <row r="47" spans="5:10" x14ac:dyDescent="0.25">
      <c r="E47" t="s">
        <v>268</v>
      </c>
      <c r="F47" t="str">
        <f>F31</f>
        <v>Bahamas</v>
      </c>
      <c r="I47" t="s">
        <v>511</v>
      </c>
      <c r="J47" t="s">
        <v>338</v>
      </c>
    </row>
    <row r="48" spans="5:10" x14ac:dyDescent="0.25">
      <c r="E48" t="s">
        <v>267</v>
      </c>
      <c r="F48" t="str">
        <f>F5</f>
        <v>Great Britain</v>
      </c>
      <c r="I48" t="s">
        <v>2753</v>
      </c>
      <c r="J48" t="s">
        <v>2926</v>
      </c>
    </row>
    <row r="49" spans="9:10" x14ac:dyDescent="0.25">
      <c r="J49" t="s">
        <v>2923</v>
      </c>
    </row>
    <row r="50" spans="9:10" x14ac:dyDescent="0.25">
      <c r="J50" t="s">
        <v>2923</v>
      </c>
    </row>
    <row r="51" spans="9:10" x14ac:dyDescent="0.25">
      <c r="J51" t="s">
        <v>2923</v>
      </c>
    </row>
    <row r="52" spans="9:10" x14ac:dyDescent="0.25">
      <c r="I52" t="s">
        <v>2707</v>
      </c>
      <c r="J52" t="s">
        <v>2927</v>
      </c>
    </row>
    <row r="53" spans="9:10" x14ac:dyDescent="0.25">
      <c r="I53" t="s">
        <v>2704</v>
      </c>
      <c r="J53" t="s">
        <v>2705</v>
      </c>
    </row>
    <row r="54" spans="9:10" x14ac:dyDescent="0.25">
      <c r="J54" t="s">
        <v>2923</v>
      </c>
    </row>
    <row r="55" spans="9:10" x14ac:dyDescent="0.25">
      <c r="J55" t="s">
        <v>2923</v>
      </c>
    </row>
    <row r="56" spans="9:10" x14ac:dyDescent="0.25">
      <c r="I56" t="s">
        <v>2716</v>
      </c>
      <c r="J56" t="s">
        <v>2717</v>
      </c>
    </row>
    <row r="57" spans="9:10" x14ac:dyDescent="0.25">
      <c r="I57" t="s">
        <v>364</v>
      </c>
      <c r="J57" t="s">
        <v>205</v>
      </c>
    </row>
    <row r="58" spans="9:10" x14ac:dyDescent="0.25">
      <c r="I58" t="s">
        <v>2708</v>
      </c>
      <c r="J58" t="s">
        <v>2709</v>
      </c>
    </row>
    <row r="59" spans="9:10" x14ac:dyDescent="0.25">
      <c r="I59" t="s">
        <v>2714</v>
      </c>
      <c r="J59" t="s">
        <v>2715</v>
      </c>
    </row>
    <row r="60" spans="9:10" x14ac:dyDescent="0.25">
      <c r="I60" t="s">
        <v>1992</v>
      </c>
      <c r="J60" t="s">
        <v>2710</v>
      </c>
    </row>
    <row r="61" spans="9:10" x14ac:dyDescent="0.25">
      <c r="I61" t="s">
        <v>376</v>
      </c>
      <c r="J61" t="s">
        <v>229</v>
      </c>
    </row>
    <row r="62" spans="9:10" x14ac:dyDescent="0.25">
      <c r="I62" t="s">
        <v>2299</v>
      </c>
      <c r="J62" t="s">
        <v>2713</v>
      </c>
    </row>
    <row r="63" spans="9:10" x14ac:dyDescent="0.25">
      <c r="I63" t="s">
        <v>1079</v>
      </c>
      <c r="J63" t="s">
        <v>2718</v>
      </c>
    </row>
    <row r="64" spans="9:10" x14ac:dyDescent="0.25">
      <c r="I64" t="s">
        <v>470</v>
      </c>
      <c r="J64" t="s">
        <v>227</v>
      </c>
    </row>
    <row r="65" spans="9:10" x14ac:dyDescent="0.25">
      <c r="I65" t="s">
        <v>421</v>
      </c>
      <c r="J65" t="s">
        <v>196</v>
      </c>
    </row>
    <row r="66" spans="9:10" x14ac:dyDescent="0.25">
      <c r="J66" t="s">
        <v>2923</v>
      </c>
    </row>
    <row r="67" spans="9:10" x14ac:dyDescent="0.25">
      <c r="J67" t="s">
        <v>2923</v>
      </c>
    </row>
    <row r="68" spans="9:10" x14ac:dyDescent="0.25">
      <c r="J68" t="s">
        <v>2923</v>
      </c>
    </row>
    <row r="69" spans="9:10" x14ac:dyDescent="0.25">
      <c r="J69" t="s">
        <v>2923</v>
      </c>
    </row>
    <row r="70" spans="9:10" x14ac:dyDescent="0.25">
      <c r="I70" t="s">
        <v>2719</v>
      </c>
      <c r="J70" t="s">
        <v>2720</v>
      </c>
    </row>
    <row r="71" spans="9:10" x14ac:dyDescent="0.25">
      <c r="I71" t="s">
        <v>2721</v>
      </c>
      <c r="J71" t="s">
        <v>2722</v>
      </c>
    </row>
    <row r="72" spans="9:10" x14ac:dyDescent="0.25">
      <c r="I72" t="s">
        <v>749</v>
      </c>
      <c r="J72" t="s">
        <v>2723</v>
      </c>
    </row>
    <row r="73" spans="9:10" x14ac:dyDescent="0.25">
      <c r="I73" t="s">
        <v>441</v>
      </c>
      <c r="J73" t="s">
        <v>220</v>
      </c>
    </row>
    <row r="74" spans="9:10" x14ac:dyDescent="0.25">
      <c r="I74" t="s">
        <v>1069</v>
      </c>
      <c r="J74" t="s">
        <v>2724</v>
      </c>
    </row>
    <row r="75" spans="9:10" x14ac:dyDescent="0.25">
      <c r="J75" t="s">
        <v>2923</v>
      </c>
    </row>
    <row r="76" spans="9:10" x14ac:dyDescent="0.25">
      <c r="J76" t="s">
        <v>2923</v>
      </c>
    </row>
    <row r="77" spans="9:10" x14ac:dyDescent="0.25">
      <c r="J77" t="s">
        <v>2923</v>
      </c>
    </row>
    <row r="78" spans="9:10" x14ac:dyDescent="0.25">
      <c r="J78" t="s">
        <v>2923</v>
      </c>
    </row>
    <row r="79" spans="9:10" x14ac:dyDescent="0.25">
      <c r="I79" t="s">
        <v>2728</v>
      </c>
      <c r="J79" t="s">
        <v>2729</v>
      </c>
    </row>
    <row r="80" spans="9:10" x14ac:dyDescent="0.25">
      <c r="I80" t="s">
        <v>423</v>
      </c>
      <c r="J80" t="s">
        <v>2730</v>
      </c>
    </row>
    <row r="81" spans="9:10" x14ac:dyDescent="0.25">
      <c r="I81" t="s">
        <v>382</v>
      </c>
      <c r="J81" t="s">
        <v>221</v>
      </c>
    </row>
    <row r="82" spans="9:10" x14ac:dyDescent="0.25">
      <c r="J82" t="s">
        <v>2923</v>
      </c>
    </row>
    <row r="83" spans="9:10" x14ac:dyDescent="0.25">
      <c r="J83" t="s">
        <v>2923</v>
      </c>
    </row>
    <row r="84" spans="9:10" x14ac:dyDescent="0.25">
      <c r="J84" t="s">
        <v>2923</v>
      </c>
    </row>
    <row r="85" spans="9:10" x14ac:dyDescent="0.25">
      <c r="I85" t="s">
        <v>958</v>
      </c>
      <c r="J85" t="s">
        <v>2727</v>
      </c>
    </row>
    <row r="86" spans="9:10" x14ac:dyDescent="0.25">
      <c r="I86" t="s">
        <v>2731</v>
      </c>
      <c r="J86" t="s">
        <v>2732</v>
      </c>
    </row>
    <row r="87" spans="9:10" x14ac:dyDescent="0.25">
      <c r="J87" t="s">
        <v>2923</v>
      </c>
    </row>
    <row r="88" spans="9:10" x14ac:dyDescent="0.25">
      <c r="J88" t="s">
        <v>2923</v>
      </c>
    </row>
    <row r="89" spans="9:10" x14ac:dyDescent="0.25">
      <c r="I89" t="s">
        <v>2887</v>
      </c>
      <c r="J89" t="s">
        <v>2733</v>
      </c>
    </row>
    <row r="90" spans="9:10" x14ac:dyDescent="0.25">
      <c r="I90" t="s">
        <v>392</v>
      </c>
      <c r="J90" t="s">
        <v>288</v>
      </c>
    </row>
    <row r="91" spans="9:10" x14ac:dyDescent="0.25">
      <c r="I91" t="s">
        <v>366</v>
      </c>
      <c r="J91" t="s">
        <v>185</v>
      </c>
    </row>
    <row r="92" spans="9:10" x14ac:dyDescent="0.25">
      <c r="I92" t="s">
        <v>2734</v>
      </c>
      <c r="J92" t="s">
        <v>2735</v>
      </c>
    </row>
    <row r="93" spans="9:10" x14ac:dyDescent="0.25">
      <c r="I93" t="s">
        <v>2737</v>
      </c>
      <c r="J93" t="s">
        <v>2738</v>
      </c>
    </row>
    <row r="94" spans="9:10" x14ac:dyDescent="0.25">
      <c r="I94" t="s">
        <v>2888</v>
      </c>
      <c r="J94" t="s">
        <v>2736</v>
      </c>
    </row>
    <row r="95" spans="9:10" x14ac:dyDescent="0.25">
      <c r="I95" t="s">
        <v>371</v>
      </c>
      <c r="J95" t="s">
        <v>194</v>
      </c>
    </row>
    <row r="96" spans="9:10" x14ac:dyDescent="0.25">
      <c r="J96" t="s">
        <v>2923</v>
      </c>
    </row>
    <row r="97" spans="9:10" x14ac:dyDescent="0.25">
      <c r="J97" t="s">
        <v>2923</v>
      </c>
    </row>
    <row r="98" spans="9:10" x14ac:dyDescent="0.25">
      <c r="I98" t="s">
        <v>2889</v>
      </c>
      <c r="J98" t="s">
        <v>2813</v>
      </c>
    </row>
    <row r="99" spans="9:10" x14ac:dyDescent="0.25">
      <c r="I99" t="s">
        <v>619</v>
      </c>
      <c r="J99" t="s">
        <v>2739</v>
      </c>
    </row>
    <row r="100" spans="9:10" x14ac:dyDescent="0.25">
      <c r="I100" t="s">
        <v>2890</v>
      </c>
      <c r="J100" t="s">
        <v>2726</v>
      </c>
    </row>
    <row r="101" spans="9:10" x14ac:dyDescent="0.25">
      <c r="I101" t="s">
        <v>380</v>
      </c>
      <c r="J101" t="s">
        <v>176</v>
      </c>
    </row>
    <row r="102" spans="9:10" x14ac:dyDescent="0.25">
      <c r="I102" t="s">
        <v>1482</v>
      </c>
      <c r="J102" t="s">
        <v>2740</v>
      </c>
    </row>
    <row r="103" spans="9:10" x14ac:dyDescent="0.25">
      <c r="I103" t="s">
        <v>462</v>
      </c>
      <c r="J103" t="s">
        <v>2743</v>
      </c>
    </row>
    <row r="104" spans="9:10" x14ac:dyDescent="0.25">
      <c r="I104" t="s">
        <v>2891</v>
      </c>
      <c r="J104" t="s">
        <v>2741</v>
      </c>
    </row>
    <row r="105" spans="9:10" x14ac:dyDescent="0.25">
      <c r="I105" t="s">
        <v>1220</v>
      </c>
      <c r="J105" t="s">
        <v>2744</v>
      </c>
    </row>
    <row r="106" spans="9:10" x14ac:dyDescent="0.25">
      <c r="I106" t="s">
        <v>2892</v>
      </c>
      <c r="J106" t="s">
        <v>2745</v>
      </c>
    </row>
    <row r="107" spans="9:10" x14ac:dyDescent="0.25">
      <c r="I107" t="s">
        <v>2566</v>
      </c>
      <c r="J107" t="s">
        <v>2742</v>
      </c>
    </row>
    <row r="108" spans="9:10" x14ac:dyDescent="0.25">
      <c r="I108" t="s">
        <v>2746</v>
      </c>
      <c r="J108" t="s">
        <v>2747</v>
      </c>
    </row>
    <row r="109" spans="9:10" x14ac:dyDescent="0.25">
      <c r="J109" t="s">
        <v>2923</v>
      </c>
    </row>
    <row r="110" spans="9:10" x14ac:dyDescent="0.25">
      <c r="J110" t="s">
        <v>2923</v>
      </c>
    </row>
    <row r="111" spans="9:10" x14ac:dyDescent="0.25">
      <c r="J111" t="s">
        <v>2923</v>
      </c>
    </row>
    <row r="112" spans="9:10" x14ac:dyDescent="0.25">
      <c r="I112" t="s">
        <v>2176</v>
      </c>
      <c r="J112" t="s">
        <v>2748</v>
      </c>
    </row>
    <row r="113" spans="9:10" x14ac:dyDescent="0.25">
      <c r="I113" t="s">
        <v>981</v>
      </c>
      <c r="J113" t="s">
        <v>349</v>
      </c>
    </row>
    <row r="114" spans="9:10" x14ac:dyDescent="0.25">
      <c r="I114" t="s">
        <v>2893</v>
      </c>
      <c r="J114" t="s">
        <v>2749</v>
      </c>
    </row>
    <row r="115" spans="9:10" x14ac:dyDescent="0.25">
      <c r="I115" t="s">
        <v>744</v>
      </c>
      <c r="J115" t="s">
        <v>231</v>
      </c>
    </row>
    <row r="116" spans="9:10" x14ac:dyDescent="0.25">
      <c r="J116" t="s">
        <v>2923</v>
      </c>
    </row>
    <row r="117" spans="9:10" x14ac:dyDescent="0.25">
      <c r="J117" t="s">
        <v>2923</v>
      </c>
    </row>
    <row r="118" spans="9:10" x14ac:dyDescent="0.25">
      <c r="I118" t="s">
        <v>459</v>
      </c>
      <c r="J118" t="s">
        <v>350</v>
      </c>
    </row>
    <row r="119" spans="9:10" x14ac:dyDescent="0.25">
      <c r="I119" t="s">
        <v>399</v>
      </c>
      <c r="J119" t="s">
        <v>179</v>
      </c>
    </row>
    <row r="120" spans="9:10" x14ac:dyDescent="0.25">
      <c r="I120" t="s">
        <v>2186</v>
      </c>
      <c r="J120" t="s">
        <v>2752</v>
      </c>
    </row>
    <row r="121" spans="9:10" x14ac:dyDescent="0.25">
      <c r="J121" t="s">
        <v>2923</v>
      </c>
    </row>
    <row r="122" spans="9:10" x14ac:dyDescent="0.25">
      <c r="J122" t="s">
        <v>2923</v>
      </c>
    </row>
    <row r="123" spans="9:10" x14ac:dyDescent="0.25">
      <c r="J123" t="s">
        <v>2923</v>
      </c>
    </row>
    <row r="124" spans="9:10" x14ac:dyDescent="0.25">
      <c r="I124" t="s">
        <v>747</v>
      </c>
      <c r="J124" t="s">
        <v>2725</v>
      </c>
    </row>
    <row r="125" spans="9:10" x14ac:dyDescent="0.25">
      <c r="I125" t="s">
        <v>2754</v>
      </c>
      <c r="J125" t="s">
        <v>2755</v>
      </c>
    </row>
    <row r="126" spans="9:10" x14ac:dyDescent="0.25">
      <c r="J126" t="s">
        <v>2923</v>
      </c>
    </row>
    <row r="127" spans="9:10" x14ac:dyDescent="0.25">
      <c r="J127" t="s">
        <v>2923</v>
      </c>
    </row>
    <row r="128" spans="9:10" x14ac:dyDescent="0.25">
      <c r="I128" t="s">
        <v>2750</v>
      </c>
      <c r="J128" t="s">
        <v>2751</v>
      </c>
    </row>
    <row r="129" spans="9:10" x14ac:dyDescent="0.25">
      <c r="J129" t="s">
        <v>2923</v>
      </c>
    </row>
    <row r="130" spans="9:10" x14ac:dyDescent="0.25">
      <c r="J130" t="s">
        <v>2923</v>
      </c>
    </row>
    <row r="131" spans="9:10" x14ac:dyDescent="0.25">
      <c r="J131" t="s">
        <v>2923</v>
      </c>
    </row>
    <row r="132" spans="9:10" x14ac:dyDescent="0.25">
      <c r="I132" t="s">
        <v>432</v>
      </c>
      <c r="J132" t="s">
        <v>322</v>
      </c>
    </row>
    <row r="133" spans="9:10" x14ac:dyDescent="0.25">
      <c r="I133" t="s">
        <v>2894</v>
      </c>
      <c r="J133" t="s">
        <v>2928</v>
      </c>
    </row>
    <row r="134" spans="9:10" x14ac:dyDescent="0.25">
      <c r="I134" t="s">
        <v>444</v>
      </c>
      <c r="J134" t="s">
        <v>169</v>
      </c>
    </row>
    <row r="135" spans="9:10" x14ac:dyDescent="0.25">
      <c r="I135" t="s">
        <v>2895</v>
      </c>
      <c r="J135" t="s">
        <v>2865</v>
      </c>
    </row>
    <row r="136" spans="9:10" x14ac:dyDescent="0.25">
      <c r="I136" t="s">
        <v>1604</v>
      </c>
      <c r="J136" t="s">
        <v>2756</v>
      </c>
    </row>
    <row r="137" spans="9:10" x14ac:dyDescent="0.25">
      <c r="I137" t="s">
        <v>1625</v>
      </c>
      <c r="J137" t="s">
        <v>2757</v>
      </c>
    </row>
    <row r="138" spans="9:10" x14ac:dyDescent="0.25">
      <c r="I138" t="s">
        <v>425</v>
      </c>
      <c r="J138" t="s">
        <v>302</v>
      </c>
    </row>
    <row r="139" spans="9:10" x14ac:dyDescent="0.25">
      <c r="J139" t="s">
        <v>2923</v>
      </c>
    </row>
    <row r="140" spans="9:10" x14ac:dyDescent="0.25">
      <c r="J140" t="s">
        <v>2923</v>
      </c>
    </row>
    <row r="141" spans="9:10" x14ac:dyDescent="0.25">
      <c r="J141" t="s">
        <v>2923</v>
      </c>
    </row>
    <row r="142" spans="9:10" x14ac:dyDescent="0.25">
      <c r="I142" t="s">
        <v>437</v>
      </c>
      <c r="J142" t="s">
        <v>2765</v>
      </c>
    </row>
    <row r="143" spans="9:10" x14ac:dyDescent="0.25">
      <c r="I143" t="s">
        <v>1730</v>
      </c>
      <c r="J143" t="s">
        <v>2758</v>
      </c>
    </row>
    <row r="144" spans="9:10" x14ac:dyDescent="0.25">
      <c r="I144" t="s">
        <v>2759</v>
      </c>
      <c r="J144" t="s">
        <v>2760</v>
      </c>
    </row>
    <row r="145" spans="9:10" x14ac:dyDescent="0.25">
      <c r="I145" t="s">
        <v>2762</v>
      </c>
      <c r="J145" t="s">
        <v>2763</v>
      </c>
    </row>
    <row r="146" spans="9:10" x14ac:dyDescent="0.25">
      <c r="I146" t="s">
        <v>487</v>
      </c>
      <c r="J146" t="s">
        <v>348</v>
      </c>
    </row>
    <row r="147" spans="9:10" x14ac:dyDescent="0.25">
      <c r="J147" t="s">
        <v>2923</v>
      </c>
    </row>
    <row r="148" spans="9:10" x14ac:dyDescent="0.25">
      <c r="J148" t="s">
        <v>2923</v>
      </c>
    </row>
    <row r="149" spans="9:10" x14ac:dyDescent="0.25">
      <c r="J149" t="s">
        <v>2923</v>
      </c>
    </row>
    <row r="150" spans="9:10" x14ac:dyDescent="0.25">
      <c r="J150" t="s">
        <v>2923</v>
      </c>
    </row>
    <row r="151" spans="9:10" x14ac:dyDescent="0.25">
      <c r="J151" t="s">
        <v>2923</v>
      </c>
    </row>
    <row r="152" spans="9:10" x14ac:dyDescent="0.25">
      <c r="I152" t="s">
        <v>2896</v>
      </c>
      <c r="J152" t="s">
        <v>2929</v>
      </c>
    </row>
    <row r="153" spans="9:10" x14ac:dyDescent="0.25">
      <c r="I153" t="s">
        <v>2897</v>
      </c>
      <c r="J153" t="s">
        <v>2821</v>
      </c>
    </row>
    <row r="154" spans="9:10" x14ac:dyDescent="0.25">
      <c r="J154" t="s">
        <v>2923</v>
      </c>
    </row>
    <row r="155" spans="9:10" x14ac:dyDescent="0.25">
      <c r="J155" t="s">
        <v>2923</v>
      </c>
    </row>
    <row r="156" spans="9:10" x14ac:dyDescent="0.25">
      <c r="J156" t="s">
        <v>2923</v>
      </c>
    </row>
    <row r="157" spans="9:10" x14ac:dyDescent="0.25">
      <c r="I157" t="s">
        <v>2898</v>
      </c>
      <c r="J157" t="s">
        <v>2764</v>
      </c>
    </row>
    <row r="158" spans="9:10" x14ac:dyDescent="0.25">
      <c r="I158" t="s">
        <v>2766</v>
      </c>
      <c r="J158" t="s">
        <v>2767</v>
      </c>
    </row>
    <row r="159" spans="9:10" x14ac:dyDescent="0.25">
      <c r="I159" t="s">
        <v>856</v>
      </c>
      <c r="J159" t="s">
        <v>2770</v>
      </c>
    </row>
    <row r="160" spans="9:10" x14ac:dyDescent="0.25">
      <c r="I160" t="s">
        <v>2899</v>
      </c>
      <c r="J160" t="s">
        <v>2777</v>
      </c>
    </row>
    <row r="161" spans="9:10" x14ac:dyDescent="0.25">
      <c r="J161" t="s">
        <v>2923</v>
      </c>
    </row>
    <row r="162" spans="9:10" x14ac:dyDescent="0.25">
      <c r="J162" t="s">
        <v>2923</v>
      </c>
    </row>
    <row r="163" spans="9:10" x14ac:dyDescent="0.25">
      <c r="I163" t="s">
        <v>2768</v>
      </c>
      <c r="J163" t="s">
        <v>2769</v>
      </c>
    </row>
    <row r="164" spans="9:10" x14ac:dyDescent="0.25">
      <c r="J164" t="s">
        <v>2923</v>
      </c>
    </row>
    <row r="165" spans="9:10" x14ac:dyDescent="0.25">
      <c r="J165" t="s">
        <v>2923</v>
      </c>
    </row>
    <row r="166" spans="9:10" x14ac:dyDescent="0.25">
      <c r="J166" t="s">
        <v>2923</v>
      </c>
    </row>
    <row r="167" spans="9:10" x14ac:dyDescent="0.25">
      <c r="I167" t="s">
        <v>2772</v>
      </c>
      <c r="J167" t="s">
        <v>2773</v>
      </c>
    </row>
    <row r="168" spans="9:10" x14ac:dyDescent="0.25">
      <c r="I168" t="s">
        <v>2837</v>
      </c>
      <c r="J168" t="s">
        <v>2838</v>
      </c>
    </row>
    <row r="169" spans="9:10" x14ac:dyDescent="0.25">
      <c r="I169" t="s">
        <v>2900</v>
      </c>
      <c r="J169" t="s">
        <v>2775</v>
      </c>
    </row>
    <row r="170" spans="9:10" x14ac:dyDescent="0.25">
      <c r="I170" t="s">
        <v>1920</v>
      </c>
      <c r="J170" t="s">
        <v>2774</v>
      </c>
    </row>
    <row r="171" spans="9:10" x14ac:dyDescent="0.25">
      <c r="J171" t="s">
        <v>2923</v>
      </c>
    </row>
    <row r="172" spans="9:10" x14ac:dyDescent="0.25">
      <c r="J172" t="s">
        <v>2923</v>
      </c>
    </row>
    <row r="173" spans="9:10" x14ac:dyDescent="0.25">
      <c r="J173" t="s">
        <v>2923</v>
      </c>
    </row>
    <row r="174" spans="9:10" x14ac:dyDescent="0.25">
      <c r="I174" t="s">
        <v>694</v>
      </c>
      <c r="J174" t="s">
        <v>2771</v>
      </c>
    </row>
    <row r="175" spans="9:10" x14ac:dyDescent="0.25">
      <c r="I175" t="s">
        <v>1930</v>
      </c>
      <c r="J175" t="s">
        <v>2776</v>
      </c>
    </row>
    <row r="176" spans="9:10" x14ac:dyDescent="0.25">
      <c r="I176" t="s">
        <v>2636</v>
      </c>
      <c r="J176" t="s">
        <v>2778</v>
      </c>
    </row>
    <row r="177" spans="9:10" x14ac:dyDescent="0.25">
      <c r="I177" t="s">
        <v>940</v>
      </c>
      <c r="J177" t="s">
        <v>2785</v>
      </c>
    </row>
    <row r="178" spans="9:10" x14ac:dyDescent="0.25">
      <c r="J178" t="s">
        <v>2923</v>
      </c>
    </row>
    <row r="179" spans="9:10" x14ac:dyDescent="0.25">
      <c r="I179" t="s">
        <v>1594</v>
      </c>
      <c r="J179" t="s">
        <v>2793</v>
      </c>
    </row>
    <row r="180" spans="9:10" x14ac:dyDescent="0.25">
      <c r="I180" t="s">
        <v>2901</v>
      </c>
      <c r="J180" t="s">
        <v>2781</v>
      </c>
    </row>
    <row r="181" spans="9:10" x14ac:dyDescent="0.25">
      <c r="I181" t="s">
        <v>524</v>
      </c>
      <c r="J181" t="s">
        <v>2930</v>
      </c>
    </row>
    <row r="182" spans="9:10" x14ac:dyDescent="0.25">
      <c r="I182" t="s">
        <v>2791</v>
      </c>
      <c r="J182" t="s">
        <v>2792</v>
      </c>
    </row>
    <row r="183" spans="9:10" x14ac:dyDescent="0.25">
      <c r="I183" t="s">
        <v>404</v>
      </c>
      <c r="J183" t="s">
        <v>163</v>
      </c>
    </row>
    <row r="184" spans="9:10" x14ac:dyDescent="0.25">
      <c r="I184" t="s">
        <v>2902</v>
      </c>
      <c r="J184" t="s">
        <v>2780</v>
      </c>
    </row>
    <row r="185" spans="9:10" x14ac:dyDescent="0.25">
      <c r="I185" t="s">
        <v>2815</v>
      </c>
      <c r="J185" t="s">
        <v>2816</v>
      </c>
    </row>
    <row r="186" spans="9:10" x14ac:dyDescent="0.25">
      <c r="I186" t="s">
        <v>1818</v>
      </c>
      <c r="J186" t="s">
        <v>2939</v>
      </c>
    </row>
    <row r="187" spans="9:10" x14ac:dyDescent="0.25">
      <c r="I187" t="s">
        <v>2782</v>
      </c>
      <c r="J187" t="s">
        <v>2783</v>
      </c>
    </row>
    <row r="188" spans="9:10" x14ac:dyDescent="0.25">
      <c r="I188" t="s">
        <v>2788</v>
      </c>
      <c r="J188" t="s">
        <v>2789</v>
      </c>
    </row>
    <row r="189" spans="9:10" x14ac:dyDescent="0.25">
      <c r="I189" t="s">
        <v>1119</v>
      </c>
      <c r="J189" t="s">
        <v>2779</v>
      </c>
    </row>
    <row r="190" spans="9:10" x14ac:dyDescent="0.25">
      <c r="I190" t="s">
        <v>439</v>
      </c>
      <c r="J190" t="s">
        <v>2784</v>
      </c>
    </row>
    <row r="191" spans="9:10" x14ac:dyDescent="0.25">
      <c r="I191" t="s">
        <v>1933</v>
      </c>
      <c r="J191" t="s">
        <v>2794</v>
      </c>
    </row>
    <row r="192" spans="9:10" x14ac:dyDescent="0.25">
      <c r="I192" t="s">
        <v>2903</v>
      </c>
      <c r="J192" t="s">
        <v>2786</v>
      </c>
    </row>
    <row r="193" spans="9:10" x14ac:dyDescent="0.25">
      <c r="I193" t="s">
        <v>2904</v>
      </c>
      <c r="J193" t="s">
        <v>2787</v>
      </c>
    </row>
    <row r="194" spans="9:10" x14ac:dyDescent="0.25">
      <c r="I194" t="s">
        <v>2905</v>
      </c>
      <c r="J194" t="s">
        <v>2693</v>
      </c>
    </row>
    <row r="195" spans="9:10" x14ac:dyDescent="0.25">
      <c r="J195" t="s">
        <v>2923</v>
      </c>
    </row>
    <row r="196" spans="9:10" x14ac:dyDescent="0.25">
      <c r="J196" t="s">
        <v>2923</v>
      </c>
    </row>
    <row r="197" spans="9:10" x14ac:dyDescent="0.25">
      <c r="J197" t="s">
        <v>2923</v>
      </c>
    </row>
    <row r="198" spans="9:10" x14ac:dyDescent="0.25">
      <c r="I198" t="s">
        <v>2866</v>
      </c>
      <c r="J198" t="s">
        <v>2867</v>
      </c>
    </row>
    <row r="199" spans="9:10" x14ac:dyDescent="0.25">
      <c r="I199" t="s">
        <v>2906</v>
      </c>
      <c r="J199" t="s">
        <v>2804</v>
      </c>
    </row>
    <row r="200" spans="9:10" x14ac:dyDescent="0.25">
      <c r="J200" t="s">
        <v>2923</v>
      </c>
    </row>
    <row r="201" spans="9:10" x14ac:dyDescent="0.25">
      <c r="J201" t="s">
        <v>2923</v>
      </c>
    </row>
    <row r="202" spans="9:10" x14ac:dyDescent="0.25">
      <c r="I202" t="s">
        <v>383</v>
      </c>
      <c r="J202" t="s">
        <v>177</v>
      </c>
    </row>
    <row r="203" spans="9:10" x14ac:dyDescent="0.25">
      <c r="J203" t="s">
        <v>2923</v>
      </c>
    </row>
    <row r="204" spans="9:10" x14ac:dyDescent="0.25">
      <c r="J204" t="s">
        <v>2923</v>
      </c>
    </row>
    <row r="205" spans="9:10" x14ac:dyDescent="0.25">
      <c r="J205" t="s">
        <v>2923</v>
      </c>
    </row>
    <row r="206" spans="9:10" x14ac:dyDescent="0.25">
      <c r="J206" t="s">
        <v>2923</v>
      </c>
    </row>
    <row r="207" spans="9:10" x14ac:dyDescent="0.25">
      <c r="J207" t="s">
        <v>2923</v>
      </c>
    </row>
    <row r="208" spans="9:10" x14ac:dyDescent="0.25">
      <c r="J208" t="s">
        <v>2923</v>
      </c>
    </row>
    <row r="209" spans="9:10" x14ac:dyDescent="0.25">
      <c r="I209" t="s">
        <v>2907</v>
      </c>
      <c r="J209" t="s">
        <v>2799</v>
      </c>
    </row>
    <row r="210" spans="9:10" x14ac:dyDescent="0.25">
      <c r="I210" t="s">
        <v>2097</v>
      </c>
      <c r="J210" t="s">
        <v>2797</v>
      </c>
    </row>
    <row r="211" spans="9:10" x14ac:dyDescent="0.25">
      <c r="J211" t="s">
        <v>2923</v>
      </c>
    </row>
    <row r="212" spans="9:10" x14ac:dyDescent="0.25">
      <c r="J212" t="s">
        <v>2923</v>
      </c>
    </row>
    <row r="213" spans="9:10" x14ac:dyDescent="0.25">
      <c r="I213" t="s">
        <v>2908</v>
      </c>
      <c r="J213" t="s">
        <v>2795</v>
      </c>
    </row>
    <row r="214" spans="9:10" x14ac:dyDescent="0.25">
      <c r="I214" t="s">
        <v>585</v>
      </c>
      <c r="J214" t="s">
        <v>2798</v>
      </c>
    </row>
    <row r="215" spans="9:10" x14ac:dyDescent="0.25">
      <c r="I215" t="s">
        <v>2800</v>
      </c>
      <c r="J215" t="s">
        <v>2801</v>
      </c>
    </row>
    <row r="216" spans="9:10" x14ac:dyDescent="0.25">
      <c r="I216" t="s">
        <v>377</v>
      </c>
      <c r="J216" t="s">
        <v>230</v>
      </c>
    </row>
    <row r="217" spans="9:10" x14ac:dyDescent="0.25">
      <c r="J217" t="s">
        <v>2923</v>
      </c>
    </row>
    <row r="218" spans="9:10" x14ac:dyDescent="0.25">
      <c r="J218" t="s">
        <v>2923</v>
      </c>
    </row>
    <row r="219" spans="9:10" x14ac:dyDescent="0.25">
      <c r="I219" t="s">
        <v>2909</v>
      </c>
      <c r="J219" t="s">
        <v>2790</v>
      </c>
    </row>
    <row r="220" spans="9:10" x14ac:dyDescent="0.25">
      <c r="I220" t="s">
        <v>415</v>
      </c>
      <c r="J220" t="s">
        <v>2806</v>
      </c>
    </row>
    <row r="221" spans="9:10" x14ac:dyDescent="0.25">
      <c r="I221" t="s">
        <v>2807</v>
      </c>
      <c r="J221" t="s">
        <v>2808</v>
      </c>
    </row>
    <row r="222" spans="9:10" x14ac:dyDescent="0.25">
      <c r="I222" t="s">
        <v>2562</v>
      </c>
      <c r="J222" t="s">
        <v>2805</v>
      </c>
    </row>
    <row r="223" spans="9:10" x14ac:dyDescent="0.25">
      <c r="I223" t="s">
        <v>588</v>
      </c>
      <c r="J223" t="s">
        <v>232</v>
      </c>
    </row>
    <row r="224" spans="9:10" x14ac:dyDescent="0.25">
      <c r="I224" t="s">
        <v>505</v>
      </c>
      <c r="J224" t="s">
        <v>2817</v>
      </c>
    </row>
    <row r="225" spans="9:10" x14ac:dyDescent="0.25">
      <c r="J225" t="s">
        <v>2923</v>
      </c>
    </row>
    <row r="226" spans="9:10" x14ac:dyDescent="0.25">
      <c r="J226" t="s">
        <v>2923</v>
      </c>
    </row>
    <row r="227" spans="9:10" x14ac:dyDescent="0.25">
      <c r="I227" t="s">
        <v>2910</v>
      </c>
      <c r="J227" t="s">
        <v>2931</v>
      </c>
    </row>
    <row r="228" spans="9:10" x14ac:dyDescent="0.25">
      <c r="I228" t="s">
        <v>2811</v>
      </c>
      <c r="J228" t="s">
        <v>2812</v>
      </c>
    </row>
    <row r="229" spans="9:10" x14ac:dyDescent="0.25">
      <c r="I229" t="s">
        <v>2809</v>
      </c>
      <c r="J229" t="s">
        <v>2810</v>
      </c>
    </row>
    <row r="230" spans="9:10" x14ac:dyDescent="0.25">
      <c r="J230" t="s">
        <v>2923</v>
      </c>
    </row>
    <row r="231" spans="9:10" x14ac:dyDescent="0.25">
      <c r="J231" t="s">
        <v>2923</v>
      </c>
    </row>
    <row r="232" spans="9:10" x14ac:dyDescent="0.25">
      <c r="I232" t="s">
        <v>369</v>
      </c>
      <c r="J232" t="s">
        <v>203</v>
      </c>
    </row>
    <row r="233" spans="9:10" x14ac:dyDescent="0.25">
      <c r="I233" t="s">
        <v>434</v>
      </c>
      <c r="J233" t="s">
        <v>351</v>
      </c>
    </row>
    <row r="234" spans="9:10" x14ac:dyDescent="0.25">
      <c r="I234" t="s">
        <v>2761</v>
      </c>
      <c r="J234" t="s">
        <v>2932</v>
      </c>
    </row>
    <row r="235" spans="9:10" x14ac:dyDescent="0.25">
      <c r="J235" t="s">
        <v>2923</v>
      </c>
    </row>
    <row r="236" spans="9:10" x14ac:dyDescent="0.25">
      <c r="J236" t="s">
        <v>2923</v>
      </c>
    </row>
    <row r="237" spans="9:10" x14ac:dyDescent="0.25">
      <c r="J237" t="s">
        <v>2923</v>
      </c>
    </row>
    <row r="238" spans="9:10" x14ac:dyDescent="0.25">
      <c r="J238" t="s">
        <v>2923</v>
      </c>
    </row>
    <row r="239" spans="9:10" x14ac:dyDescent="0.25">
      <c r="I239" t="s">
        <v>2550</v>
      </c>
      <c r="J239" t="s">
        <v>2818</v>
      </c>
    </row>
    <row r="240" spans="9:10" x14ac:dyDescent="0.25">
      <c r="J240" t="s">
        <v>2923</v>
      </c>
    </row>
    <row r="241" spans="9:10" x14ac:dyDescent="0.25">
      <c r="J241" t="s">
        <v>2923</v>
      </c>
    </row>
    <row r="242" spans="9:10" x14ac:dyDescent="0.25">
      <c r="I242" t="s">
        <v>1888</v>
      </c>
      <c r="J242" t="s">
        <v>2814</v>
      </c>
    </row>
    <row r="243" spans="9:10" x14ac:dyDescent="0.25">
      <c r="I243" t="s">
        <v>385</v>
      </c>
      <c r="J243" t="s">
        <v>160</v>
      </c>
    </row>
    <row r="244" spans="9:10" x14ac:dyDescent="0.25">
      <c r="J244" t="s">
        <v>2923</v>
      </c>
    </row>
    <row r="245" spans="9:10" x14ac:dyDescent="0.25">
      <c r="J245" t="s">
        <v>2923</v>
      </c>
    </row>
    <row r="246" spans="9:10" x14ac:dyDescent="0.25">
      <c r="J246" t="s">
        <v>2923</v>
      </c>
    </row>
    <row r="247" spans="9:10" x14ac:dyDescent="0.25">
      <c r="J247" t="s">
        <v>2923</v>
      </c>
    </row>
    <row r="248" spans="9:10" x14ac:dyDescent="0.25">
      <c r="I248" t="s">
        <v>378</v>
      </c>
      <c r="J248" t="s">
        <v>157</v>
      </c>
    </row>
    <row r="249" spans="9:10" x14ac:dyDescent="0.25">
      <c r="J249" t="s">
        <v>2923</v>
      </c>
    </row>
    <row r="250" spans="9:10" x14ac:dyDescent="0.25">
      <c r="I250" t="s">
        <v>452</v>
      </c>
      <c r="J250" t="s">
        <v>223</v>
      </c>
    </row>
    <row r="251" spans="9:10" x14ac:dyDescent="0.25">
      <c r="I251" t="s">
        <v>2819</v>
      </c>
      <c r="J251" t="s">
        <v>2820</v>
      </c>
    </row>
    <row r="252" spans="9:10" x14ac:dyDescent="0.25">
      <c r="I252" t="s">
        <v>2911</v>
      </c>
      <c r="J252" t="s">
        <v>2836</v>
      </c>
    </row>
    <row r="253" spans="9:10" x14ac:dyDescent="0.25">
      <c r="I253" t="s">
        <v>2824</v>
      </c>
      <c r="J253" t="s">
        <v>2825</v>
      </c>
    </row>
    <row r="254" spans="9:10" x14ac:dyDescent="0.25">
      <c r="I254" t="s">
        <v>2912</v>
      </c>
      <c r="J254" t="s">
        <v>2823</v>
      </c>
    </row>
    <row r="255" spans="9:10" x14ac:dyDescent="0.25">
      <c r="I255" t="s">
        <v>1599</v>
      </c>
      <c r="J255" t="s">
        <v>2830</v>
      </c>
    </row>
    <row r="256" spans="9:10" x14ac:dyDescent="0.25">
      <c r="I256" t="s">
        <v>2913</v>
      </c>
      <c r="J256" t="s">
        <v>2822</v>
      </c>
    </row>
    <row r="257" spans="9:10" x14ac:dyDescent="0.25">
      <c r="I257" t="s">
        <v>2827</v>
      </c>
      <c r="J257" t="s">
        <v>2828</v>
      </c>
    </row>
    <row r="258" spans="9:10" x14ac:dyDescent="0.25">
      <c r="I258" t="s">
        <v>799</v>
      </c>
      <c r="J258" t="s">
        <v>2826</v>
      </c>
    </row>
    <row r="259" spans="9:10" x14ac:dyDescent="0.25">
      <c r="I259" t="s">
        <v>1976</v>
      </c>
      <c r="J259" t="s">
        <v>2829</v>
      </c>
    </row>
    <row r="260" spans="9:10" x14ac:dyDescent="0.25">
      <c r="I260" t="s">
        <v>2914</v>
      </c>
      <c r="J260" t="s">
        <v>2695</v>
      </c>
    </row>
    <row r="261" spans="9:10" x14ac:dyDescent="0.25">
      <c r="I261" t="s">
        <v>2831</v>
      </c>
      <c r="J261" t="s">
        <v>2832</v>
      </c>
    </row>
    <row r="262" spans="9:10" x14ac:dyDescent="0.25">
      <c r="I262" t="s">
        <v>427</v>
      </c>
      <c r="J262" t="s">
        <v>189</v>
      </c>
    </row>
    <row r="263" spans="9:10" x14ac:dyDescent="0.25">
      <c r="I263" t="s">
        <v>2915</v>
      </c>
      <c r="J263" t="s">
        <v>2702</v>
      </c>
    </row>
    <row r="264" spans="9:10" x14ac:dyDescent="0.25">
      <c r="J264" t="s">
        <v>2923</v>
      </c>
    </row>
    <row r="265" spans="9:10" x14ac:dyDescent="0.25">
      <c r="J265" t="s">
        <v>2923</v>
      </c>
    </row>
    <row r="266" spans="9:10" x14ac:dyDescent="0.25">
      <c r="J266" t="s">
        <v>2923</v>
      </c>
    </row>
    <row r="267" spans="9:10" x14ac:dyDescent="0.25">
      <c r="I267" t="s">
        <v>2834</v>
      </c>
      <c r="J267" t="s">
        <v>2835</v>
      </c>
    </row>
    <row r="268" spans="9:10" x14ac:dyDescent="0.25">
      <c r="I268" t="s">
        <v>2849</v>
      </c>
      <c r="J268" t="s">
        <v>2850</v>
      </c>
    </row>
    <row r="269" spans="9:10" x14ac:dyDescent="0.25">
      <c r="I269" t="s">
        <v>2916</v>
      </c>
      <c r="J269" t="s">
        <v>2839</v>
      </c>
    </row>
    <row r="270" spans="9:10" x14ac:dyDescent="0.25">
      <c r="I270" t="s">
        <v>519</v>
      </c>
      <c r="J270" t="s">
        <v>167</v>
      </c>
    </row>
    <row r="271" spans="9:10" x14ac:dyDescent="0.25">
      <c r="J271" t="s">
        <v>2923</v>
      </c>
    </row>
    <row r="272" spans="9:10" x14ac:dyDescent="0.25">
      <c r="J272" t="s">
        <v>2923</v>
      </c>
    </row>
    <row r="273" spans="9:10" x14ac:dyDescent="0.25">
      <c r="J273" t="s">
        <v>2923</v>
      </c>
    </row>
    <row r="274" spans="9:10" x14ac:dyDescent="0.25">
      <c r="J274" t="s">
        <v>2923</v>
      </c>
    </row>
    <row r="275" spans="9:10" x14ac:dyDescent="0.25">
      <c r="J275" t="s">
        <v>2923</v>
      </c>
    </row>
    <row r="276" spans="9:10" x14ac:dyDescent="0.25">
      <c r="I276" t="s">
        <v>2802</v>
      </c>
      <c r="J276" t="s">
        <v>2803</v>
      </c>
    </row>
    <row r="277" spans="9:10" x14ac:dyDescent="0.25">
      <c r="I277" t="s">
        <v>373</v>
      </c>
      <c r="J277" t="s">
        <v>300</v>
      </c>
    </row>
    <row r="278" spans="9:10" x14ac:dyDescent="0.25">
      <c r="I278" t="s">
        <v>457</v>
      </c>
      <c r="J278" t="s">
        <v>171</v>
      </c>
    </row>
    <row r="279" spans="9:10" x14ac:dyDescent="0.25">
      <c r="J279" t="s">
        <v>2923</v>
      </c>
    </row>
    <row r="280" spans="9:10" x14ac:dyDescent="0.25">
      <c r="J280" t="s">
        <v>2923</v>
      </c>
    </row>
    <row r="281" spans="9:10" x14ac:dyDescent="0.25">
      <c r="J281" t="s">
        <v>2923</v>
      </c>
    </row>
    <row r="282" spans="9:10" x14ac:dyDescent="0.25">
      <c r="I282" t="s">
        <v>2868</v>
      </c>
      <c r="J282" t="s">
        <v>2869</v>
      </c>
    </row>
    <row r="283" spans="9:10" x14ac:dyDescent="0.25">
      <c r="I283" t="s">
        <v>1846</v>
      </c>
      <c r="J283" t="s">
        <v>2840</v>
      </c>
    </row>
    <row r="284" spans="9:10" x14ac:dyDescent="0.25">
      <c r="I284" t="s">
        <v>2917</v>
      </c>
      <c r="J284" t="s">
        <v>2856</v>
      </c>
    </row>
    <row r="285" spans="9:10" x14ac:dyDescent="0.25">
      <c r="I285" t="s">
        <v>2918</v>
      </c>
      <c r="J285" t="s">
        <v>2847</v>
      </c>
    </row>
    <row r="286" spans="9:10" x14ac:dyDescent="0.25">
      <c r="I286" t="s">
        <v>614</v>
      </c>
      <c r="J286" t="s">
        <v>2844</v>
      </c>
    </row>
    <row r="287" spans="9:10" x14ac:dyDescent="0.25">
      <c r="I287" t="s">
        <v>2845</v>
      </c>
      <c r="J287" t="s">
        <v>2933</v>
      </c>
    </row>
    <row r="288" spans="9:10" x14ac:dyDescent="0.25">
      <c r="I288" t="s">
        <v>2112</v>
      </c>
      <c r="J288" t="s">
        <v>2855</v>
      </c>
    </row>
    <row r="289" spans="9:10" x14ac:dyDescent="0.25">
      <c r="I289" t="s">
        <v>2846</v>
      </c>
      <c r="J289" t="s">
        <v>2934</v>
      </c>
    </row>
    <row r="290" spans="9:10" x14ac:dyDescent="0.25">
      <c r="I290" t="s">
        <v>2545</v>
      </c>
      <c r="J290" t="s">
        <v>2848</v>
      </c>
    </row>
    <row r="291" spans="9:10" x14ac:dyDescent="0.25">
      <c r="I291" t="s">
        <v>477</v>
      </c>
      <c r="J291" t="s">
        <v>2935</v>
      </c>
    </row>
    <row r="292" spans="9:10" x14ac:dyDescent="0.25">
      <c r="J292" t="s">
        <v>2923</v>
      </c>
    </row>
    <row r="293" spans="9:10" x14ac:dyDescent="0.25">
      <c r="J293" t="s">
        <v>2923</v>
      </c>
    </row>
    <row r="294" spans="9:10" x14ac:dyDescent="0.25">
      <c r="J294" t="s">
        <v>2923</v>
      </c>
    </row>
    <row r="295" spans="9:10" x14ac:dyDescent="0.25">
      <c r="I295" t="s">
        <v>2842</v>
      </c>
      <c r="J295" t="s">
        <v>2843</v>
      </c>
    </row>
    <row r="296" spans="9:10" x14ac:dyDescent="0.25">
      <c r="J296" t="s">
        <v>2923</v>
      </c>
    </row>
    <row r="297" spans="9:10" x14ac:dyDescent="0.25">
      <c r="J297" t="s">
        <v>2923</v>
      </c>
    </row>
    <row r="298" spans="9:10" x14ac:dyDescent="0.25">
      <c r="I298" t="s">
        <v>659</v>
      </c>
      <c r="J298" t="s">
        <v>2851</v>
      </c>
    </row>
    <row r="299" spans="9:10" x14ac:dyDescent="0.25">
      <c r="I299" t="s">
        <v>786</v>
      </c>
      <c r="J299" t="s">
        <v>2852</v>
      </c>
    </row>
    <row r="300" spans="9:10" x14ac:dyDescent="0.25">
      <c r="I300" t="s">
        <v>2853</v>
      </c>
      <c r="J300" t="s">
        <v>2854</v>
      </c>
    </row>
    <row r="301" spans="9:10" x14ac:dyDescent="0.25">
      <c r="I301" t="s">
        <v>2919</v>
      </c>
      <c r="J301" t="s">
        <v>2841</v>
      </c>
    </row>
    <row r="302" spans="9:10" x14ac:dyDescent="0.25">
      <c r="I302" t="s">
        <v>2857</v>
      </c>
      <c r="J302" t="s">
        <v>2858</v>
      </c>
    </row>
    <row r="303" spans="9:10" x14ac:dyDescent="0.25">
      <c r="I303" t="s">
        <v>475</v>
      </c>
      <c r="J303" t="s">
        <v>2859</v>
      </c>
    </row>
    <row r="304" spans="9:10" x14ac:dyDescent="0.25">
      <c r="I304" t="s">
        <v>446</v>
      </c>
      <c r="J304" t="s">
        <v>226</v>
      </c>
    </row>
    <row r="305" spans="9:10" x14ac:dyDescent="0.25">
      <c r="I305" t="s">
        <v>158</v>
      </c>
      <c r="J305" t="s">
        <v>266</v>
      </c>
    </row>
    <row r="306" spans="9:10" x14ac:dyDescent="0.25">
      <c r="J306" t="s">
        <v>2923</v>
      </c>
    </row>
    <row r="307" spans="9:10" x14ac:dyDescent="0.25">
      <c r="J307" t="s">
        <v>2923</v>
      </c>
    </row>
    <row r="308" spans="9:10" x14ac:dyDescent="0.25">
      <c r="I308" t="s">
        <v>723</v>
      </c>
      <c r="J308" t="s">
        <v>2861</v>
      </c>
    </row>
    <row r="309" spans="9:10" x14ac:dyDescent="0.25">
      <c r="I309" t="s">
        <v>2920</v>
      </c>
      <c r="J309" t="s">
        <v>2796</v>
      </c>
    </row>
    <row r="310" spans="9:10" x14ac:dyDescent="0.25">
      <c r="I310" t="s">
        <v>515</v>
      </c>
      <c r="J310" t="s">
        <v>2863</v>
      </c>
    </row>
    <row r="311" spans="9:10" x14ac:dyDescent="0.25">
      <c r="I311" t="s">
        <v>1775</v>
      </c>
      <c r="J311" t="s">
        <v>2864</v>
      </c>
    </row>
    <row r="312" spans="9:10" x14ac:dyDescent="0.25">
      <c r="J312" t="s">
        <v>2923</v>
      </c>
    </row>
    <row r="313" spans="9:10" x14ac:dyDescent="0.25">
      <c r="J313" t="s">
        <v>2923</v>
      </c>
    </row>
    <row r="314" spans="9:10" x14ac:dyDescent="0.25">
      <c r="I314" t="s">
        <v>2921</v>
      </c>
      <c r="J314" t="s">
        <v>2862</v>
      </c>
    </row>
    <row r="315" spans="9:10" x14ac:dyDescent="0.25">
      <c r="I315" t="s">
        <v>2870</v>
      </c>
      <c r="J315" t="s">
        <v>2871</v>
      </c>
    </row>
    <row r="316" spans="9:10" x14ac:dyDescent="0.25">
      <c r="I316" t="s">
        <v>2922</v>
      </c>
      <c r="J316" t="s">
        <v>2872</v>
      </c>
    </row>
    <row r="317" spans="9:10" x14ac:dyDescent="0.25">
      <c r="I317" t="s">
        <v>625</v>
      </c>
      <c r="J317" t="s">
        <v>222</v>
      </c>
    </row>
  </sheetData>
  <sheetProtection algorithmName="SHA-512" hashValue="gkQBBSkEHsbs/kvKOLRiyR1/8iBMqPUbBW+V/fDjVztnf3QiDJl4APWZjtDsqRWxBbwKVSZljlxvxIXLrTDtIA==" saltValue="6xLjx8V0ayjM+ccAnBV2Mw==" spinCount="100000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0AF80-ABF7-4C3C-9501-7C9E481E30E9}">
  <sheetPr>
    <tabColor theme="3" tint="-0.249977111117893"/>
  </sheetPr>
  <dimension ref="A1:E108"/>
  <sheetViews>
    <sheetView zoomScale="90" zoomScaleNormal="90" workbookViewId="0">
      <pane ySplit="1" topLeftCell="A2" activePane="bottomLeft" state="frozen"/>
      <selection pane="bottomLeft" activeCell="E8" sqref="E8"/>
    </sheetView>
  </sheetViews>
  <sheetFormatPr baseColWidth="10" defaultRowHeight="15" outlineLevelCol="1" x14ac:dyDescent="0.25"/>
  <cols>
    <col min="2" max="2" width="14.28515625" hidden="1" customWidth="1" outlineLevel="1"/>
    <col min="3" max="3" width="14.28515625" customWidth="1" collapsed="1"/>
    <col min="4" max="4" width="14.28515625" hidden="1" customWidth="1" outlineLevel="1"/>
    <col min="5" max="5" width="14.28515625" customWidth="1" collapsed="1"/>
  </cols>
  <sheetData>
    <row r="1" spans="1:5" ht="28.5" customHeight="1" x14ac:dyDescent="0.25">
      <c r="A1" s="36" t="s">
        <v>0</v>
      </c>
      <c r="B1" s="7" t="s">
        <v>293</v>
      </c>
      <c r="C1" s="7" t="s">
        <v>299</v>
      </c>
      <c r="D1" s="7" t="s">
        <v>294</v>
      </c>
      <c r="E1" s="7" t="s">
        <v>303</v>
      </c>
    </row>
    <row r="2" spans="1:5" x14ac:dyDescent="0.25">
      <c r="A2" s="9">
        <v>1900</v>
      </c>
      <c r="B2" t="s">
        <v>158</v>
      </c>
      <c r="C2" t="str">
        <f>VLOOKUP(B2,'Country List'!$E$1:$F$26,2,FALSE)</f>
        <v>United States</v>
      </c>
      <c r="D2" t="s">
        <v>298</v>
      </c>
      <c r="E2" t="str">
        <f>VLOOKUP(D2,'Country List'!$E$1:$F$26,2,FALSE)</f>
        <v>Great Britain</v>
      </c>
    </row>
    <row r="3" spans="1:5" x14ac:dyDescent="0.25">
      <c r="A3" s="9">
        <v>1902</v>
      </c>
      <c r="B3" t="s">
        <v>158</v>
      </c>
      <c r="C3" t="str">
        <f>VLOOKUP(B3,'Country List'!$E$1:$F$26,2,FALSE)</f>
        <v>United States</v>
      </c>
      <c r="D3" t="s">
        <v>298</v>
      </c>
      <c r="E3" t="str">
        <f>VLOOKUP(D3,'Country List'!$E$1:$F$26,2,FALSE)</f>
        <v>Great Britain</v>
      </c>
    </row>
    <row r="4" spans="1:5" x14ac:dyDescent="0.25">
      <c r="A4" s="9">
        <v>1903</v>
      </c>
      <c r="B4" t="s">
        <v>298</v>
      </c>
      <c r="C4" t="str">
        <f>VLOOKUP(B4,'Country List'!$E$1:$F$26,2,FALSE)</f>
        <v>Great Britain</v>
      </c>
      <c r="D4" t="s">
        <v>158</v>
      </c>
      <c r="E4" t="str">
        <f>VLOOKUP(D4,'Country List'!$E$1:$F$26,2,FALSE)</f>
        <v>United States</v>
      </c>
    </row>
    <row r="5" spans="1:5" x14ac:dyDescent="0.25">
      <c r="A5" s="9">
        <v>1904</v>
      </c>
      <c r="B5" t="s">
        <v>298</v>
      </c>
      <c r="C5" t="str">
        <f>VLOOKUP(B5,'Country List'!$E$1:$F$26,2,FALSE)</f>
        <v>Great Britain</v>
      </c>
      <c r="D5" t="s">
        <v>224</v>
      </c>
      <c r="E5" t="str">
        <f>VLOOKUP(D5,'Country List'!$E$1:$F$26,2,FALSE)</f>
        <v>Belgium</v>
      </c>
    </row>
    <row r="6" spans="1:5" x14ac:dyDescent="0.25">
      <c r="A6" s="9">
        <v>1905</v>
      </c>
      <c r="B6" t="s">
        <v>298</v>
      </c>
      <c r="C6" t="str">
        <f>VLOOKUP(B6,'Country List'!$E$1:$F$26,2,FALSE)</f>
        <v>Great Britain</v>
      </c>
      <c r="D6" t="s">
        <v>158</v>
      </c>
      <c r="E6" t="str">
        <f>VLOOKUP(D6,'Country List'!$E$1:$F$26,2,FALSE)</f>
        <v>United States</v>
      </c>
    </row>
    <row r="7" spans="1:5" x14ac:dyDescent="0.25">
      <c r="A7" s="9">
        <v>1906</v>
      </c>
      <c r="B7" t="s">
        <v>298</v>
      </c>
      <c r="C7" t="str">
        <f>VLOOKUP(B7,'Country List'!$E$1:$F$26,2,FALSE)</f>
        <v>Great Britain</v>
      </c>
      <c r="D7" t="s">
        <v>158</v>
      </c>
      <c r="E7" t="str">
        <f>VLOOKUP(D7,'Country List'!$E$1:$F$26,2,FALSE)</f>
        <v>United States</v>
      </c>
    </row>
    <row r="8" spans="1:5" x14ac:dyDescent="0.25">
      <c r="A8" s="9">
        <v>1907</v>
      </c>
      <c r="B8" t="s">
        <v>296</v>
      </c>
      <c r="C8" t="str">
        <f>VLOOKUP(B8,'Country List'!$E$1:$F$26,2,FALSE)</f>
        <v>Australia</v>
      </c>
      <c r="D8" t="s">
        <v>298</v>
      </c>
      <c r="E8" t="str">
        <f>VLOOKUP(D8,'Country List'!$E$1:$F$26,2,FALSE)</f>
        <v>Great Britain</v>
      </c>
    </row>
    <row r="9" spans="1:5" x14ac:dyDescent="0.25">
      <c r="A9" s="9">
        <v>1908</v>
      </c>
      <c r="B9" t="s">
        <v>296</v>
      </c>
      <c r="C9" t="str">
        <f>VLOOKUP(B9,'Country List'!$E$1:$F$26,2,FALSE)</f>
        <v>Australia</v>
      </c>
      <c r="D9" t="s">
        <v>158</v>
      </c>
      <c r="E9" t="str">
        <f>VLOOKUP(D9,'Country List'!$E$1:$F$26,2,FALSE)</f>
        <v>United States</v>
      </c>
    </row>
    <row r="10" spans="1:5" x14ac:dyDescent="0.25">
      <c r="A10" s="9">
        <v>1909</v>
      </c>
      <c r="B10" t="s">
        <v>296</v>
      </c>
      <c r="C10" t="str">
        <f>VLOOKUP(B10,'Country List'!$E$1:$F$26,2,FALSE)</f>
        <v>Australia</v>
      </c>
      <c r="D10" t="s">
        <v>158</v>
      </c>
      <c r="E10" t="str">
        <f>VLOOKUP(D10,'Country List'!$E$1:$F$26,2,FALSE)</f>
        <v>United States</v>
      </c>
    </row>
    <row r="11" spans="1:5" x14ac:dyDescent="0.25">
      <c r="A11" s="9">
        <v>1911</v>
      </c>
      <c r="B11" t="s">
        <v>296</v>
      </c>
      <c r="C11" t="str">
        <f>VLOOKUP(B11,'Country List'!$E$1:$F$26,2,FALSE)</f>
        <v>Australia</v>
      </c>
      <c r="D11" t="s">
        <v>158</v>
      </c>
      <c r="E11" t="str">
        <f>VLOOKUP(D11,'Country List'!$E$1:$F$26,2,FALSE)</f>
        <v>United States</v>
      </c>
    </row>
    <row r="12" spans="1:5" x14ac:dyDescent="0.25">
      <c r="A12" s="9">
        <v>1912</v>
      </c>
      <c r="B12" t="s">
        <v>298</v>
      </c>
      <c r="C12" t="str">
        <f>VLOOKUP(B12,'Country List'!$E$1:$F$26,2,FALSE)</f>
        <v>Great Britain</v>
      </c>
      <c r="D12" t="s">
        <v>296</v>
      </c>
      <c r="E12" t="str">
        <f>VLOOKUP(D12,'Country List'!$E$1:$F$26,2,FALSE)</f>
        <v>Australia</v>
      </c>
    </row>
    <row r="13" spans="1:5" x14ac:dyDescent="0.25">
      <c r="A13" s="9">
        <v>1913</v>
      </c>
      <c r="B13" t="s">
        <v>158</v>
      </c>
      <c r="C13" t="str">
        <f>VLOOKUP(B13,'Country List'!$E$1:$F$26,2,FALSE)</f>
        <v>United States</v>
      </c>
      <c r="D13" t="s">
        <v>194</v>
      </c>
      <c r="E13" t="str">
        <f>VLOOKUP(D13,'Country List'!$E$1:$F$26,2,FALSE)</f>
        <v>Great Britain</v>
      </c>
    </row>
    <row r="14" spans="1:5" x14ac:dyDescent="0.25">
      <c r="A14" s="9">
        <v>1914</v>
      </c>
      <c r="B14" t="s">
        <v>296</v>
      </c>
      <c r="C14" t="str">
        <f>VLOOKUP(B14,'Country List'!$E$1:$F$26,2,FALSE)</f>
        <v>Australia</v>
      </c>
      <c r="D14" t="s">
        <v>158</v>
      </c>
      <c r="E14" t="str">
        <f>VLOOKUP(D14,'Country List'!$E$1:$F$26,2,FALSE)</f>
        <v>United States</v>
      </c>
    </row>
    <row r="15" spans="1:5" x14ac:dyDescent="0.25">
      <c r="A15" s="9">
        <v>1919</v>
      </c>
      <c r="B15" t="s">
        <v>296</v>
      </c>
      <c r="C15" t="str">
        <f>VLOOKUP(B15,'Country List'!$E$1:$F$26,2,FALSE)</f>
        <v>Australia</v>
      </c>
      <c r="D15" t="s">
        <v>194</v>
      </c>
      <c r="E15" t="str">
        <f>VLOOKUP(D15,'Country List'!$E$1:$F$26,2,FALSE)</f>
        <v>Great Britain</v>
      </c>
    </row>
    <row r="16" spans="1:5" x14ac:dyDescent="0.25">
      <c r="A16" s="9">
        <v>1920</v>
      </c>
      <c r="B16" t="s">
        <v>158</v>
      </c>
      <c r="C16" t="str">
        <f>VLOOKUP(B16,'Country List'!$E$1:$F$26,2,FALSE)</f>
        <v>United States</v>
      </c>
      <c r="D16" t="s">
        <v>296</v>
      </c>
      <c r="E16" t="str">
        <f>VLOOKUP(D16,'Country List'!$E$1:$F$26,2,FALSE)</f>
        <v>Australia</v>
      </c>
    </row>
    <row r="17" spans="1:5" x14ac:dyDescent="0.25">
      <c r="A17" s="9">
        <v>1921</v>
      </c>
      <c r="B17" t="s">
        <v>158</v>
      </c>
      <c r="C17" t="str">
        <f>VLOOKUP(B17,'Country List'!$E$1:$F$26,2,FALSE)</f>
        <v>United States</v>
      </c>
      <c r="D17" t="s">
        <v>302</v>
      </c>
      <c r="E17" t="str">
        <f>VLOOKUP(D17,'Country List'!$E$1:$F$26,2,FALSE)</f>
        <v>Japan</v>
      </c>
    </row>
    <row r="18" spans="1:5" x14ac:dyDescent="0.25">
      <c r="A18" s="9">
        <v>1922</v>
      </c>
      <c r="B18" t="s">
        <v>158</v>
      </c>
      <c r="C18" t="str">
        <f>VLOOKUP(B18,'Country List'!$E$1:$F$26,2,FALSE)</f>
        <v>United States</v>
      </c>
      <c r="D18" t="s">
        <v>296</v>
      </c>
      <c r="E18" t="str">
        <f>VLOOKUP(D18,'Country List'!$E$1:$F$26,2,FALSE)</f>
        <v>Australia</v>
      </c>
    </row>
    <row r="19" spans="1:5" x14ac:dyDescent="0.25">
      <c r="A19" s="9">
        <v>1923</v>
      </c>
      <c r="B19" t="s">
        <v>158</v>
      </c>
      <c r="C19" t="str">
        <f>VLOOKUP(B19,'Country List'!$E$1:$F$26,2,FALSE)</f>
        <v>United States</v>
      </c>
      <c r="D19" t="s">
        <v>156</v>
      </c>
      <c r="E19" t="str">
        <f>VLOOKUP(D19,'Country List'!$E$1:$F$26,2,FALSE)</f>
        <v>Australia</v>
      </c>
    </row>
    <row r="20" spans="1:5" x14ac:dyDescent="0.25">
      <c r="A20" s="9">
        <v>1924</v>
      </c>
      <c r="B20" t="s">
        <v>158</v>
      </c>
      <c r="C20" t="str">
        <f>VLOOKUP(B20,'Country List'!$E$1:$F$26,2,FALSE)</f>
        <v>United States</v>
      </c>
      <c r="D20" t="s">
        <v>156</v>
      </c>
      <c r="E20" t="str">
        <f>VLOOKUP(D20,'Country List'!$E$1:$F$26,2,FALSE)</f>
        <v>Australia</v>
      </c>
    </row>
    <row r="21" spans="1:5" x14ac:dyDescent="0.25">
      <c r="A21" s="9">
        <v>1925</v>
      </c>
      <c r="B21" t="s">
        <v>158</v>
      </c>
      <c r="C21" t="str">
        <f>VLOOKUP(B21,'Country List'!$E$1:$F$26,2,FALSE)</f>
        <v>United States</v>
      </c>
      <c r="D21" t="s">
        <v>185</v>
      </c>
      <c r="E21" t="str">
        <f>VLOOKUP(D21,'Country List'!$E$1:$F$26,2,FALSE)</f>
        <v>France</v>
      </c>
    </row>
    <row r="22" spans="1:5" x14ac:dyDescent="0.25">
      <c r="A22" s="9">
        <v>1926</v>
      </c>
      <c r="B22" t="s">
        <v>158</v>
      </c>
      <c r="C22" t="str">
        <f>VLOOKUP(B22,'Country List'!$E$1:$F$26,2,FALSE)</f>
        <v>United States</v>
      </c>
      <c r="D22" t="s">
        <v>185</v>
      </c>
      <c r="E22" t="str">
        <f>VLOOKUP(D22,'Country List'!$E$1:$F$26,2,FALSE)</f>
        <v>France</v>
      </c>
    </row>
    <row r="23" spans="1:5" x14ac:dyDescent="0.25">
      <c r="A23" s="9">
        <v>1927</v>
      </c>
      <c r="B23" t="s">
        <v>185</v>
      </c>
      <c r="C23" t="str">
        <f>VLOOKUP(B23,'Country List'!$E$1:$F$26,2,FALSE)</f>
        <v>France</v>
      </c>
      <c r="D23" t="s">
        <v>158</v>
      </c>
      <c r="E23" t="str">
        <f>VLOOKUP(D23,'Country List'!$E$1:$F$26,2,FALSE)</f>
        <v>United States</v>
      </c>
    </row>
    <row r="24" spans="1:5" x14ac:dyDescent="0.25">
      <c r="A24" s="9">
        <v>1928</v>
      </c>
      <c r="B24" t="s">
        <v>185</v>
      </c>
      <c r="C24" t="str">
        <f>VLOOKUP(B24,'Country List'!$E$1:$F$26,2,FALSE)</f>
        <v>France</v>
      </c>
      <c r="D24" t="s">
        <v>158</v>
      </c>
      <c r="E24" t="str">
        <f>VLOOKUP(D24,'Country List'!$E$1:$F$26,2,FALSE)</f>
        <v>United States</v>
      </c>
    </row>
    <row r="25" spans="1:5" x14ac:dyDescent="0.25">
      <c r="A25" s="9">
        <v>1929</v>
      </c>
      <c r="B25" t="s">
        <v>185</v>
      </c>
      <c r="C25" t="str">
        <f>VLOOKUP(B25,'Country List'!$E$1:$F$26,2,FALSE)</f>
        <v>France</v>
      </c>
      <c r="D25" t="s">
        <v>158</v>
      </c>
      <c r="E25" t="str">
        <f>VLOOKUP(D25,'Country List'!$E$1:$F$26,2,FALSE)</f>
        <v>United States</v>
      </c>
    </row>
    <row r="26" spans="1:5" x14ac:dyDescent="0.25">
      <c r="A26" s="9">
        <v>1930</v>
      </c>
      <c r="B26" t="s">
        <v>185</v>
      </c>
      <c r="C26" t="str">
        <f>VLOOKUP(B26,'Country List'!$E$1:$F$26,2,FALSE)</f>
        <v>France</v>
      </c>
      <c r="D26" t="s">
        <v>158</v>
      </c>
      <c r="E26" t="str">
        <f>VLOOKUP(D26,'Country List'!$E$1:$F$26,2,FALSE)</f>
        <v>United States</v>
      </c>
    </row>
    <row r="27" spans="1:5" x14ac:dyDescent="0.25">
      <c r="A27" s="9">
        <v>1931</v>
      </c>
      <c r="B27" t="s">
        <v>185</v>
      </c>
      <c r="C27" t="str">
        <f>VLOOKUP(B27,'Country List'!$E$1:$F$26,2,FALSE)</f>
        <v>France</v>
      </c>
      <c r="D27" t="s">
        <v>194</v>
      </c>
      <c r="E27" t="str">
        <f>VLOOKUP(D27,'Country List'!$E$1:$F$26,2,FALSE)</f>
        <v>Great Britain</v>
      </c>
    </row>
    <row r="28" spans="1:5" x14ac:dyDescent="0.25">
      <c r="A28" s="9">
        <v>1932</v>
      </c>
      <c r="B28" t="s">
        <v>185</v>
      </c>
      <c r="C28" t="str">
        <f>VLOOKUP(B28,'Country List'!$E$1:$F$26,2,FALSE)</f>
        <v>France</v>
      </c>
      <c r="D28" t="s">
        <v>158</v>
      </c>
      <c r="E28" t="str">
        <f>VLOOKUP(D28,'Country List'!$E$1:$F$26,2,FALSE)</f>
        <v>United States</v>
      </c>
    </row>
    <row r="29" spans="1:5" x14ac:dyDescent="0.25">
      <c r="A29" s="9">
        <v>1933</v>
      </c>
      <c r="B29" t="s">
        <v>194</v>
      </c>
      <c r="C29" t="str">
        <f>VLOOKUP(B29,'Country List'!$E$1:$F$26,2,FALSE)</f>
        <v>Great Britain</v>
      </c>
      <c r="D29" t="s">
        <v>185</v>
      </c>
      <c r="E29" t="str">
        <f>VLOOKUP(D29,'Country List'!$E$1:$F$26,2,FALSE)</f>
        <v>France</v>
      </c>
    </row>
    <row r="30" spans="1:5" x14ac:dyDescent="0.25">
      <c r="A30" s="9">
        <v>1934</v>
      </c>
      <c r="B30" t="s">
        <v>194</v>
      </c>
      <c r="C30" t="str">
        <f>VLOOKUP(B30,'Country List'!$E$1:$F$26,2,FALSE)</f>
        <v>Great Britain</v>
      </c>
      <c r="D30" t="s">
        <v>158</v>
      </c>
      <c r="E30" t="str">
        <f>VLOOKUP(D30,'Country List'!$E$1:$F$26,2,FALSE)</f>
        <v>United States</v>
      </c>
    </row>
    <row r="31" spans="1:5" x14ac:dyDescent="0.25">
      <c r="A31" s="9">
        <v>1935</v>
      </c>
      <c r="B31" t="s">
        <v>194</v>
      </c>
      <c r="C31" t="str">
        <f>VLOOKUP(B31,'Country List'!$E$1:$F$26,2,FALSE)</f>
        <v>Great Britain</v>
      </c>
      <c r="D31" t="s">
        <v>158</v>
      </c>
      <c r="E31" t="str">
        <f>VLOOKUP(D31,'Country List'!$E$1:$F$26,2,FALSE)</f>
        <v>United States</v>
      </c>
    </row>
    <row r="32" spans="1:5" x14ac:dyDescent="0.25">
      <c r="A32" s="9">
        <v>1936</v>
      </c>
      <c r="B32" t="s">
        <v>194</v>
      </c>
      <c r="C32" t="str">
        <f>VLOOKUP(B32,'Country List'!$E$1:$F$26,2,FALSE)</f>
        <v>Great Britain</v>
      </c>
      <c r="D32" t="s">
        <v>156</v>
      </c>
      <c r="E32" t="str">
        <f>VLOOKUP(D32,'Country List'!$E$1:$F$26,2,FALSE)</f>
        <v>Australia</v>
      </c>
    </row>
    <row r="33" spans="1:5" x14ac:dyDescent="0.25">
      <c r="A33" s="9">
        <v>1937</v>
      </c>
      <c r="B33" t="s">
        <v>158</v>
      </c>
      <c r="C33" t="str">
        <f>VLOOKUP(B33,'Country List'!$E$1:$F$26,2,FALSE)</f>
        <v>United States</v>
      </c>
      <c r="D33" t="s">
        <v>194</v>
      </c>
      <c r="E33" t="str">
        <f>VLOOKUP(D33,'Country List'!$E$1:$F$26,2,FALSE)</f>
        <v>Great Britain</v>
      </c>
    </row>
    <row r="34" spans="1:5" x14ac:dyDescent="0.25">
      <c r="A34" s="9">
        <v>1938</v>
      </c>
      <c r="B34" t="s">
        <v>158</v>
      </c>
      <c r="C34" t="str">
        <f>VLOOKUP(B34,'Country List'!$E$1:$F$26,2,FALSE)</f>
        <v>United States</v>
      </c>
      <c r="D34" t="s">
        <v>156</v>
      </c>
      <c r="E34" t="str">
        <f>VLOOKUP(D34,'Country List'!$E$1:$F$26,2,FALSE)</f>
        <v>Australia</v>
      </c>
    </row>
    <row r="35" spans="1:5" x14ac:dyDescent="0.25">
      <c r="A35" s="9">
        <v>1939</v>
      </c>
      <c r="B35" t="s">
        <v>156</v>
      </c>
      <c r="C35" t="str">
        <f>VLOOKUP(B35,'Country List'!$E$1:$F$26,2,FALSE)</f>
        <v>Australia</v>
      </c>
      <c r="D35" t="s">
        <v>158</v>
      </c>
      <c r="E35" t="str">
        <f>VLOOKUP(D35,'Country List'!$E$1:$F$26,2,FALSE)</f>
        <v>United States</v>
      </c>
    </row>
    <row r="36" spans="1:5" x14ac:dyDescent="0.25">
      <c r="A36" s="9">
        <v>1946</v>
      </c>
      <c r="B36" t="s">
        <v>158</v>
      </c>
      <c r="C36" t="str">
        <f>VLOOKUP(B36,'Country List'!$E$1:$F$26,2,FALSE)</f>
        <v>United States</v>
      </c>
      <c r="D36" t="s">
        <v>156</v>
      </c>
      <c r="E36" t="str">
        <f>VLOOKUP(D36,'Country List'!$E$1:$F$26,2,FALSE)</f>
        <v>Australia</v>
      </c>
    </row>
    <row r="37" spans="1:5" x14ac:dyDescent="0.25">
      <c r="A37" s="9">
        <v>1947</v>
      </c>
      <c r="B37" t="s">
        <v>158</v>
      </c>
      <c r="C37" t="str">
        <f>VLOOKUP(B37,'Country List'!$E$1:$F$26,2,FALSE)</f>
        <v>United States</v>
      </c>
      <c r="D37" t="s">
        <v>156</v>
      </c>
      <c r="E37" t="str">
        <f>VLOOKUP(D37,'Country List'!$E$1:$F$26,2,FALSE)</f>
        <v>Australia</v>
      </c>
    </row>
    <row r="38" spans="1:5" x14ac:dyDescent="0.25">
      <c r="A38" s="9">
        <v>1948</v>
      </c>
      <c r="B38" t="s">
        <v>158</v>
      </c>
      <c r="C38" t="str">
        <f>VLOOKUP(B38,'Country List'!$E$1:$F$26,2,FALSE)</f>
        <v>United States</v>
      </c>
      <c r="D38" t="s">
        <v>156</v>
      </c>
      <c r="E38" t="str">
        <f>VLOOKUP(D38,'Country List'!$E$1:$F$26,2,FALSE)</f>
        <v>Australia</v>
      </c>
    </row>
    <row r="39" spans="1:5" x14ac:dyDescent="0.25">
      <c r="A39" s="9">
        <v>1949</v>
      </c>
      <c r="B39" t="s">
        <v>158</v>
      </c>
      <c r="C39" t="str">
        <f>VLOOKUP(B39,'Country List'!$E$1:$F$26,2,FALSE)</f>
        <v>United States</v>
      </c>
      <c r="D39" t="s">
        <v>156</v>
      </c>
      <c r="E39" t="str">
        <f>VLOOKUP(D39,'Country List'!$E$1:$F$26,2,FALSE)</f>
        <v>Australia</v>
      </c>
    </row>
    <row r="40" spans="1:5" x14ac:dyDescent="0.25">
      <c r="A40" s="9">
        <v>1950</v>
      </c>
      <c r="B40" t="s">
        <v>156</v>
      </c>
      <c r="C40" t="str">
        <f>VLOOKUP(B40,'Country List'!$E$1:$F$26,2,FALSE)</f>
        <v>Australia</v>
      </c>
      <c r="D40" t="s">
        <v>158</v>
      </c>
      <c r="E40" t="str">
        <f>VLOOKUP(D40,'Country List'!$E$1:$F$26,2,FALSE)</f>
        <v>United States</v>
      </c>
    </row>
    <row r="41" spans="1:5" x14ac:dyDescent="0.25">
      <c r="A41" s="9">
        <v>1951</v>
      </c>
      <c r="B41" t="s">
        <v>156</v>
      </c>
      <c r="C41" t="str">
        <f>VLOOKUP(B41,'Country List'!$E$1:$F$26,2,FALSE)</f>
        <v>Australia</v>
      </c>
      <c r="D41" t="s">
        <v>158</v>
      </c>
      <c r="E41" t="str">
        <f>VLOOKUP(D41,'Country List'!$E$1:$F$26,2,FALSE)</f>
        <v>United States</v>
      </c>
    </row>
    <row r="42" spans="1:5" x14ac:dyDescent="0.25">
      <c r="A42" s="9">
        <v>1952</v>
      </c>
      <c r="B42" t="s">
        <v>156</v>
      </c>
      <c r="C42" t="str">
        <f>VLOOKUP(B42,'Country List'!$E$1:$F$26,2,FALSE)</f>
        <v>Australia</v>
      </c>
      <c r="D42" t="s">
        <v>158</v>
      </c>
      <c r="E42" t="str">
        <f>VLOOKUP(D42,'Country List'!$E$1:$F$26,2,FALSE)</f>
        <v>United States</v>
      </c>
    </row>
    <row r="43" spans="1:5" x14ac:dyDescent="0.25">
      <c r="A43" s="9">
        <v>1953</v>
      </c>
      <c r="B43" t="s">
        <v>156</v>
      </c>
      <c r="C43" t="str">
        <f>VLOOKUP(B43,'Country List'!$E$1:$F$26,2,FALSE)</f>
        <v>Australia</v>
      </c>
      <c r="D43" t="s">
        <v>158</v>
      </c>
      <c r="E43" t="str">
        <f>VLOOKUP(D43,'Country List'!$E$1:$F$26,2,FALSE)</f>
        <v>United States</v>
      </c>
    </row>
    <row r="44" spans="1:5" x14ac:dyDescent="0.25">
      <c r="A44" s="9">
        <v>1954</v>
      </c>
      <c r="B44" t="s">
        <v>158</v>
      </c>
      <c r="C44" t="str">
        <f>VLOOKUP(B44,'Country List'!$E$1:$F$26,2,FALSE)</f>
        <v>United States</v>
      </c>
      <c r="D44" t="s">
        <v>156</v>
      </c>
      <c r="E44" t="str">
        <f>VLOOKUP(D44,'Country List'!$E$1:$F$26,2,FALSE)</f>
        <v>Australia</v>
      </c>
    </row>
    <row r="45" spans="1:5" x14ac:dyDescent="0.25">
      <c r="A45" s="9">
        <v>1955</v>
      </c>
      <c r="B45" t="s">
        <v>156</v>
      </c>
      <c r="C45" t="str">
        <f>VLOOKUP(B45,'Country List'!$E$1:$F$26,2,FALSE)</f>
        <v>Australia</v>
      </c>
      <c r="D45" t="s">
        <v>158</v>
      </c>
      <c r="E45" t="str">
        <f>VLOOKUP(D45,'Country List'!$E$1:$F$26,2,FALSE)</f>
        <v>United States</v>
      </c>
    </row>
    <row r="46" spans="1:5" x14ac:dyDescent="0.25">
      <c r="A46" s="9">
        <v>1956</v>
      </c>
      <c r="B46" t="s">
        <v>156</v>
      </c>
      <c r="C46" t="str">
        <f>VLOOKUP(B46,'Country List'!$E$1:$F$26,2,FALSE)</f>
        <v>Australia</v>
      </c>
      <c r="D46" t="s">
        <v>158</v>
      </c>
      <c r="E46" t="str">
        <f>VLOOKUP(D46,'Country List'!$E$1:$F$26,2,FALSE)</f>
        <v>United States</v>
      </c>
    </row>
    <row r="47" spans="1:5" x14ac:dyDescent="0.25">
      <c r="A47" s="9">
        <v>1957</v>
      </c>
      <c r="B47" t="s">
        <v>156</v>
      </c>
      <c r="C47" t="str">
        <f>VLOOKUP(B47,'Country List'!$E$1:$F$26,2,FALSE)</f>
        <v>Australia</v>
      </c>
      <c r="D47" t="s">
        <v>158</v>
      </c>
      <c r="E47" t="str">
        <f>VLOOKUP(D47,'Country List'!$E$1:$F$26,2,FALSE)</f>
        <v>United States</v>
      </c>
    </row>
    <row r="48" spans="1:5" x14ac:dyDescent="0.25">
      <c r="A48" s="9">
        <v>1958</v>
      </c>
      <c r="B48" t="s">
        <v>158</v>
      </c>
      <c r="C48" t="str">
        <f>VLOOKUP(B48,'Country List'!$E$1:$F$26,2,FALSE)</f>
        <v>United States</v>
      </c>
      <c r="D48" t="s">
        <v>156</v>
      </c>
      <c r="E48" t="str">
        <f>VLOOKUP(D48,'Country List'!$E$1:$F$26,2,FALSE)</f>
        <v>Australia</v>
      </c>
    </row>
    <row r="49" spans="1:5" x14ac:dyDescent="0.25">
      <c r="A49" s="9">
        <v>1959</v>
      </c>
      <c r="B49" t="s">
        <v>156</v>
      </c>
      <c r="C49" t="str">
        <f>VLOOKUP(B49,'Country List'!$E$1:$F$26,2,FALSE)</f>
        <v>Australia</v>
      </c>
      <c r="D49" t="s">
        <v>158</v>
      </c>
      <c r="E49" t="str">
        <f>VLOOKUP(D49,'Country List'!$E$1:$F$26,2,FALSE)</f>
        <v>United States</v>
      </c>
    </row>
    <row r="50" spans="1:5" x14ac:dyDescent="0.25">
      <c r="A50" s="9">
        <v>1960</v>
      </c>
      <c r="B50" t="s">
        <v>156</v>
      </c>
      <c r="C50" t="str">
        <f>VLOOKUP(B50,'Country List'!$E$1:$F$26,2,FALSE)</f>
        <v>Australia</v>
      </c>
      <c r="D50" t="s">
        <v>169</v>
      </c>
      <c r="E50" t="str">
        <f>VLOOKUP(D50,'Country List'!$E$1:$F$26,2,FALSE)</f>
        <v>Italy</v>
      </c>
    </row>
    <row r="51" spans="1:5" x14ac:dyDescent="0.25">
      <c r="A51" s="9">
        <v>1961</v>
      </c>
      <c r="B51" t="s">
        <v>156</v>
      </c>
      <c r="C51" t="str">
        <f>VLOOKUP(B51,'Country List'!$E$1:$F$26,2,FALSE)</f>
        <v>Australia</v>
      </c>
      <c r="D51" t="s">
        <v>169</v>
      </c>
      <c r="E51" t="str">
        <f>VLOOKUP(D51,'Country List'!$E$1:$F$26,2,FALSE)</f>
        <v>Italy</v>
      </c>
    </row>
    <row r="52" spans="1:5" x14ac:dyDescent="0.25">
      <c r="A52" s="9">
        <v>1962</v>
      </c>
      <c r="B52" t="s">
        <v>156</v>
      </c>
      <c r="C52" t="str">
        <f>VLOOKUP(B52,'Country List'!$E$1:$F$26,2,FALSE)</f>
        <v>Australia</v>
      </c>
      <c r="D52" t="s">
        <v>163</v>
      </c>
      <c r="E52" t="str">
        <f>VLOOKUP(D52,'Country List'!$E$1:$F$26,2,FALSE)</f>
        <v>Mexico</v>
      </c>
    </row>
    <row r="53" spans="1:5" x14ac:dyDescent="0.25">
      <c r="A53" s="9">
        <v>1963</v>
      </c>
      <c r="B53" t="s">
        <v>158</v>
      </c>
      <c r="C53" t="str">
        <f>VLOOKUP(B53,'Country List'!$E$1:$F$26,2,FALSE)</f>
        <v>United States</v>
      </c>
      <c r="D53" t="s">
        <v>156</v>
      </c>
      <c r="E53" t="str">
        <f>VLOOKUP(D53,'Country List'!$E$1:$F$26,2,FALSE)</f>
        <v>Australia</v>
      </c>
    </row>
    <row r="54" spans="1:5" x14ac:dyDescent="0.25">
      <c r="A54" s="9">
        <v>1964</v>
      </c>
      <c r="B54" t="s">
        <v>156</v>
      </c>
      <c r="C54" t="str">
        <f>VLOOKUP(B54,'Country List'!$E$1:$F$26,2,FALSE)</f>
        <v>Australia</v>
      </c>
      <c r="D54" t="s">
        <v>158</v>
      </c>
      <c r="E54" t="str">
        <f>VLOOKUP(D54,'Country List'!$E$1:$F$26,2,FALSE)</f>
        <v>United States</v>
      </c>
    </row>
    <row r="55" spans="1:5" x14ac:dyDescent="0.25">
      <c r="A55" s="9">
        <v>1965</v>
      </c>
      <c r="B55" t="s">
        <v>156</v>
      </c>
      <c r="C55" t="str">
        <f>VLOOKUP(B55,'Country List'!$E$1:$F$26,2,FALSE)</f>
        <v>Australia</v>
      </c>
      <c r="D55" t="s">
        <v>221</v>
      </c>
      <c r="E55" t="str">
        <f>VLOOKUP(D55,'Country List'!$E$1:$F$26,2,FALSE)</f>
        <v>Spain</v>
      </c>
    </row>
    <row r="56" spans="1:5" x14ac:dyDescent="0.25">
      <c r="A56" s="9">
        <v>1966</v>
      </c>
      <c r="B56" t="s">
        <v>156</v>
      </c>
      <c r="C56" t="str">
        <f>VLOOKUP(B56,'Country List'!$E$1:$F$26,2,FALSE)</f>
        <v>Australia</v>
      </c>
      <c r="D56" t="s">
        <v>179</v>
      </c>
      <c r="E56" t="str">
        <f>VLOOKUP(D56,'Country List'!$E$1:$F$26,2,FALSE)</f>
        <v>India</v>
      </c>
    </row>
    <row r="57" spans="1:5" x14ac:dyDescent="0.25">
      <c r="A57" s="9">
        <v>1967</v>
      </c>
      <c r="B57" t="s">
        <v>156</v>
      </c>
      <c r="C57" t="str">
        <f>VLOOKUP(B57,'Country List'!$E$1:$F$26,2,FALSE)</f>
        <v>Australia</v>
      </c>
      <c r="D57" t="s">
        <v>221</v>
      </c>
      <c r="E57" t="str">
        <f>VLOOKUP(D57,'Country List'!$E$1:$F$26,2,FALSE)</f>
        <v>Spain</v>
      </c>
    </row>
    <row r="58" spans="1:5" x14ac:dyDescent="0.25">
      <c r="A58" s="9">
        <v>1968</v>
      </c>
      <c r="B58" t="s">
        <v>158</v>
      </c>
      <c r="C58" t="str">
        <f>VLOOKUP(B58,'Country List'!$E$1:$F$26,2,FALSE)</f>
        <v>United States</v>
      </c>
      <c r="D58" t="s">
        <v>156</v>
      </c>
      <c r="E58" t="str">
        <f>VLOOKUP(D58,'Country List'!$E$1:$F$26,2,FALSE)</f>
        <v>Australia</v>
      </c>
    </row>
    <row r="59" spans="1:5" x14ac:dyDescent="0.25">
      <c r="A59" s="9">
        <v>1969</v>
      </c>
      <c r="B59" t="s">
        <v>158</v>
      </c>
      <c r="C59" t="str">
        <f>VLOOKUP(B59,'Country List'!$E$1:$F$26,2,FALSE)</f>
        <v>United States</v>
      </c>
      <c r="D59" t="s">
        <v>160</v>
      </c>
      <c r="E59" t="str">
        <f>VLOOKUP(D59,'Country List'!$E$1:$F$26,2,FALSE)</f>
        <v>Romania</v>
      </c>
    </row>
    <row r="60" spans="1:5" x14ac:dyDescent="0.25">
      <c r="A60" s="9">
        <v>1970</v>
      </c>
      <c r="B60" t="s">
        <v>158</v>
      </c>
      <c r="C60" t="str">
        <f>VLOOKUP(B60,'Country List'!$E$1:$F$26,2,FALSE)</f>
        <v>United States</v>
      </c>
      <c r="D60" t="s">
        <v>297</v>
      </c>
      <c r="E60" t="str">
        <f>VLOOKUP(D60,'Country List'!$E$1:$F$26,2,FALSE)</f>
        <v>Germany</v>
      </c>
    </row>
    <row r="61" spans="1:5" x14ac:dyDescent="0.25">
      <c r="A61" s="9">
        <v>1971</v>
      </c>
      <c r="B61" t="s">
        <v>158</v>
      </c>
      <c r="C61" t="str">
        <f>VLOOKUP(B61,'Country List'!$E$1:$F$26,2,FALSE)</f>
        <v>United States</v>
      </c>
      <c r="D61" t="s">
        <v>160</v>
      </c>
      <c r="E61" t="str">
        <f>VLOOKUP(D61,'Country List'!$E$1:$F$26,2,FALSE)</f>
        <v>Romania</v>
      </c>
    </row>
    <row r="62" spans="1:5" x14ac:dyDescent="0.25">
      <c r="A62" s="9">
        <v>1972</v>
      </c>
      <c r="B62" t="s">
        <v>158</v>
      </c>
      <c r="C62" t="str">
        <f>VLOOKUP(B62,'Country List'!$E$1:$F$26,2,FALSE)</f>
        <v>United States</v>
      </c>
      <c r="D62" t="s">
        <v>160</v>
      </c>
      <c r="E62" t="str">
        <f>VLOOKUP(D62,'Country List'!$E$1:$F$26,2,FALSE)</f>
        <v>Romania</v>
      </c>
    </row>
    <row r="63" spans="1:5" x14ac:dyDescent="0.25">
      <c r="A63" s="9">
        <v>1973</v>
      </c>
      <c r="B63" t="s">
        <v>156</v>
      </c>
      <c r="C63" t="str">
        <f>VLOOKUP(B63,'Country List'!$E$1:$F$26,2,FALSE)</f>
        <v>Australia</v>
      </c>
      <c r="D63" t="s">
        <v>158</v>
      </c>
      <c r="E63" t="str">
        <f>VLOOKUP(D63,'Country List'!$E$1:$F$26,2,FALSE)</f>
        <v>United States</v>
      </c>
    </row>
    <row r="64" spans="1:5" x14ac:dyDescent="0.25">
      <c r="A64" s="9">
        <v>1975</v>
      </c>
      <c r="B64" t="s">
        <v>171</v>
      </c>
      <c r="C64" t="str">
        <f>VLOOKUP(B64,'Country List'!$E$1:$F$26,2,FALSE)</f>
        <v>Sweden</v>
      </c>
      <c r="D64" t="s">
        <v>265</v>
      </c>
      <c r="E64" t="str">
        <f>VLOOKUP(D64,'Country List'!$E$1:$F$26,2,FALSE)</f>
        <v>Czech Republic</v>
      </c>
    </row>
    <row r="65" spans="1:5" x14ac:dyDescent="0.25">
      <c r="A65" s="9">
        <v>1976</v>
      </c>
      <c r="B65" t="s">
        <v>169</v>
      </c>
      <c r="C65" t="str">
        <f>VLOOKUP(B65,'Country List'!$E$1:$F$26,2,FALSE)</f>
        <v>Italy</v>
      </c>
      <c r="D65" t="s">
        <v>301</v>
      </c>
      <c r="E65" t="str">
        <f>VLOOKUP(D65,'Country List'!$E$1:$F$26,2,FALSE)</f>
        <v>Chile</v>
      </c>
    </row>
    <row r="66" spans="1:5" x14ac:dyDescent="0.25">
      <c r="A66" s="9">
        <v>1977</v>
      </c>
      <c r="B66" t="s">
        <v>156</v>
      </c>
      <c r="C66" t="str">
        <f>VLOOKUP(B66,'Country List'!$E$1:$F$26,2,FALSE)</f>
        <v>Australia</v>
      </c>
      <c r="D66" t="s">
        <v>169</v>
      </c>
      <c r="E66" t="str">
        <f>VLOOKUP(D66,'Country List'!$E$1:$F$26,2,FALSE)</f>
        <v>Italy</v>
      </c>
    </row>
    <row r="67" spans="1:5" x14ac:dyDescent="0.25">
      <c r="A67" s="9">
        <v>1978</v>
      </c>
      <c r="B67" t="s">
        <v>158</v>
      </c>
      <c r="C67" t="str">
        <f>VLOOKUP(B67,'Country List'!$E$1:$F$26,2,FALSE)</f>
        <v>United States</v>
      </c>
      <c r="D67" t="s">
        <v>194</v>
      </c>
      <c r="E67" t="str">
        <f>VLOOKUP(D67,'Country List'!$E$1:$F$26,2,FALSE)</f>
        <v>Great Britain</v>
      </c>
    </row>
    <row r="68" spans="1:5" x14ac:dyDescent="0.25">
      <c r="A68" s="9">
        <v>1979</v>
      </c>
      <c r="B68" t="s">
        <v>158</v>
      </c>
      <c r="C68" t="str">
        <f>VLOOKUP(B68,'Country List'!$E$1:$F$26,2,FALSE)</f>
        <v>United States</v>
      </c>
      <c r="D68" t="s">
        <v>169</v>
      </c>
      <c r="E68" t="str">
        <f>VLOOKUP(D68,'Country List'!$E$1:$F$26,2,FALSE)</f>
        <v>Italy</v>
      </c>
    </row>
    <row r="69" spans="1:5" x14ac:dyDescent="0.25">
      <c r="A69" s="9">
        <v>1980</v>
      </c>
      <c r="B69" t="s">
        <v>265</v>
      </c>
      <c r="C69" t="str">
        <f>VLOOKUP(B69,'Country List'!$E$1:$F$26,2,FALSE)</f>
        <v>Czech Republic</v>
      </c>
      <c r="D69" t="s">
        <v>169</v>
      </c>
      <c r="E69" t="str">
        <f>VLOOKUP(D69,'Country List'!$E$1:$F$26,2,FALSE)</f>
        <v>Italy</v>
      </c>
    </row>
    <row r="70" spans="1:5" x14ac:dyDescent="0.25">
      <c r="A70" s="9">
        <v>1981</v>
      </c>
      <c r="B70" t="s">
        <v>158</v>
      </c>
      <c r="C70" t="str">
        <f>VLOOKUP(B70,'Country List'!$E$1:$F$26,2,FALSE)</f>
        <v>United States</v>
      </c>
      <c r="D70" t="s">
        <v>295</v>
      </c>
      <c r="E70" t="str">
        <f>VLOOKUP(D70,'Country List'!$E$1:$F$26,2,FALSE)</f>
        <v>Argentina</v>
      </c>
    </row>
    <row r="71" spans="1:5" x14ac:dyDescent="0.25">
      <c r="A71" s="9">
        <v>1982</v>
      </c>
      <c r="B71" t="s">
        <v>158</v>
      </c>
      <c r="C71" t="str">
        <f>VLOOKUP(B71,'Country List'!$E$1:$F$26,2,FALSE)</f>
        <v>United States</v>
      </c>
      <c r="D71" t="s">
        <v>185</v>
      </c>
      <c r="E71" t="str">
        <f>VLOOKUP(D71,'Country List'!$E$1:$F$26,2,FALSE)</f>
        <v>France</v>
      </c>
    </row>
    <row r="72" spans="1:5" x14ac:dyDescent="0.25">
      <c r="A72" s="9">
        <v>1983</v>
      </c>
      <c r="B72" t="s">
        <v>156</v>
      </c>
      <c r="C72" t="str">
        <f>VLOOKUP(B72,'Country List'!$E$1:$F$26,2,FALSE)</f>
        <v>Australia</v>
      </c>
      <c r="D72" t="s">
        <v>171</v>
      </c>
      <c r="E72" t="str">
        <f>VLOOKUP(D72,'Country List'!$E$1:$F$26,2,FALSE)</f>
        <v>Sweden</v>
      </c>
    </row>
    <row r="73" spans="1:5" x14ac:dyDescent="0.25">
      <c r="A73" s="9">
        <v>1984</v>
      </c>
      <c r="B73" t="s">
        <v>171</v>
      </c>
      <c r="C73" t="str">
        <f>VLOOKUP(B73,'Country List'!$E$1:$F$26,2,FALSE)</f>
        <v>Sweden</v>
      </c>
      <c r="D73" t="s">
        <v>158</v>
      </c>
      <c r="E73" t="str">
        <f>VLOOKUP(D73,'Country List'!$E$1:$F$26,2,FALSE)</f>
        <v>United States</v>
      </c>
    </row>
    <row r="74" spans="1:5" x14ac:dyDescent="0.25">
      <c r="A74" s="9">
        <v>1985</v>
      </c>
      <c r="B74" t="s">
        <v>171</v>
      </c>
      <c r="C74" t="str">
        <f>VLOOKUP(B74,'Country List'!$E$1:$F$26,2,FALSE)</f>
        <v>Sweden</v>
      </c>
      <c r="D74" t="s">
        <v>297</v>
      </c>
      <c r="E74" t="str">
        <f>VLOOKUP(D74,'Country List'!$E$1:$F$26,2,FALSE)</f>
        <v>Germany</v>
      </c>
    </row>
    <row r="75" spans="1:5" x14ac:dyDescent="0.25">
      <c r="A75" s="9">
        <v>1986</v>
      </c>
      <c r="B75" t="s">
        <v>156</v>
      </c>
      <c r="C75" t="str">
        <f>VLOOKUP(B75,'Country List'!$E$1:$F$26,2,FALSE)</f>
        <v>Australia</v>
      </c>
      <c r="D75" t="s">
        <v>171</v>
      </c>
      <c r="E75" t="str">
        <f>VLOOKUP(D75,'Country List'!$E$1:$F$26,2,FALSE)</f>
        <v>Sweden</v>
      </c>
    </row>
    <row r="76" spans="1:5" x14ac:dyDescent="0.25">
      <c r="A76" s="9">
        <v>1987</v>
      </c>
      <c r="B76" t="s">
        <v>171</v>
      </c>
      <c r="C76" t="str">
        <f>VLOOKUP(B76,'Country List'!$E$1:$F$26,2,FALSE)</f>
        <v>Sweden</v>
      </c>
      <c r="D76" t="s">
        <v>179</v>
      </c>
      <c r="E76" t="str">
        <f>VLOOKUP(D76,'Country List'!$E$1:$F$26,2,FALSE)</f>
        <v>India</v>
      </c>
    </row>
    <row r="77" spans="1:5" x14ac:dyDescent="0.25">
      <c r="A77" s="9">
        <v>1988</v>
      </c>
      <c r="B77" t="s">
        <v>297</v>
      </c>
      <c r="C77" t="str">
        <f>VLOOKUP(B77,'Country List'!$E$1:$F$26,2,FALSE)</f>
        <v>Germany</v>
      </c>
      <c r="D77" t="s">
        <v>171</v>
      </c>
      <c r="E77" t="str">
        <f>VLOOKUP(D77,'Country List'!$E$1:$F$26,2,FALSE)</f>
        <v>Sweden</v>
      </c>
    </row>
    <row r="78" spans="1:5" x14ac:dyDescent="0.25">
      <c r="A78" s="9">
        <v>1989</v>
      </c>
      <c r="B78" t="s">
        <v>297</v>
      </c>
      <c r="C78" t="str">
        <f>VLOOKUP(B78,'Country List'!$E$1:$F$26,2,FALSE)</f>
        <v>Germany</v>
      </c>
      <c r="D78" t="s">
        <v>171</v>
      </c>
      <c r="E78" t="str">
        <f>VLOOKUP(D78,'Country List'!$E$1:$F$26,2,FALSE)</f>
        <v>Sweden</v>
      </c>
    </row>
    <row r="79" spans="1:5" x14ac:dyDescent="0.25">
      <c r="A79" s="9">
        <v>1990</v>
      </c>
      <c r="B79" t="s">
        <v>158</v>
      </c>
      <c r="C79" t="str">
        <f>VLOOKUP(B79,'Country List'!$E$1:$F$26,2,FALSE)</f>
        <v>United States</v>
      </c>
      <c r="D79" t="s">
        <v>156</v>
      </c>
      <c r="E79" t="str">
        <f>VLOOKUP(D79,'Country List'!$E$1:$F$26,2,FALSE)</f>
        <v>Australia</v>
      </c>
    </row>
    <row r="80" spans="1:5" x14ac:dyDescent="0.25">
      <c r="A80" s="9">
        <v>1991</v>
      </c>
      <c r="B80" t="s">
        <v>185</v>
      </c>
      <c r="C80" t="str">
        <f>VLOOKUP(B80,'Country List'!$E$1:$F$26,2,FALSE)</f>
        <v>France</v>
      </c>
      <c r="D80" t="s">
        <v>158</v>
      </c>
      <c r="E80" t="str">
        <f>VLOOKUP(D80,'Country List'!$E$1:$F$26,2,FALSE)</f>
        <v>United States</v>
      </c>
    </row>
    <row r="81" spans="1:5" x14ac:dyDescent="0.25">
      <c r="A81" s="9">
        <v>1992</v>
      </c>
      <c r="B81" t="s">
        <v>158</v>
      </c>
      <c r="C81" t="str">
        <f>VLOOKUP(B81,'Country List'!$E$1:$F$26,2,FALSE)</f>
        <v>United States</v>
      </c>
      <c r="D81" t="s">
        <v>167</v>
      </c>
      <c r="E81" t="str">
        <f>VLOOKUP(D81,'Country List'!$E$1:$F$26,2,FALSE)</f>
        <v>Switzerland</v>
      </c>
    </row>
    <row r="82" spans="1:5" x14ac:dyDescent="0.25">
      <c r="A82" s="9">
        <v>1993</v>
      </c>
      <c r="B82" t="s">
        <v>176</v>
      </c>
      <c r="C82" t="str">
        <f>VLOOKUP(B82,'Country List'!$E$1:$F$26,2,FALSE)</f>
        <v>Germany</v>
      </c>
      <c r="D82" t="s">
        <v>156</v>
      </c>
      <c r="E82" t="str">
        <f>VLOOKUP(D82,'Country List'!$E$1:$F$26,2,FALSE)</f>
        <v>Australia</v>
      </c>
    </row>
    <row r="83" spans="1:5" x14ac:dyDescent="0.25">
      <c r="A83" s="9">
        <v>1994</v>
      </c>
      <c r="B83" t="s">
        <v>171</v>
      </c>
      <c r="C83" t="str">
        <f>VLOOKUP(B83,'Country List'!$E$1:$F$26,2,FALSE)</f>
        <v>Sweden</v>
      </c>
      <c r="D83" t="s">
        <v>223</v>
      </c>
      <c r="E83" t="str">
        <f>VLOOKUP(D83,'Country List'!$E$1:$F$26,2,FALSE)</f>
        <v>Russia</v>
      </c>
    </row>
    <row r="84" spans="1:5" x14ac:dyDescent="0.25">
      <c r="A84" s="9">
        <v>1995</v>
      </c>
      <c r="B84" t="s">
        <v>158</v>
      </c>
      <c r="C84" t="str">
        <f>VLOOKUP(B84,'Country List'!$E$1:$F$26,2,FALSE)</f>
        <v>United States</v>
      </c>
      <c r="D84" t="s">
        <v>223</v>
      </c>
      <c r="E84" t="str">
        <f>VLOOKUP(D84,'Country List'!$E$1:$F$26,2,FALSE)</f>
        <v>Russia</v>
      </c>
    </row>
    <row r="85" spans="1:5" x14ac:dyDescent="0.25">
      <c r="A85" s="9">
        <v>1996</v>
      </c>
      <c r="B85" t="s">
        <v>185</v>
      </c>
      <c r="C85" t="str">
        <f>VLOOKUP(B85,'Country List'!$E$1:$F$26,2,FALSE)</f>
        <v>France</v>
      </c>
      <c r="D85" t="s">
        <v>171</v>
      </c>
      <c r="E85" t="str">
        <f>VLOOKUP(D85,'Country List'!$E$1:$F$26,2,FALSE)</f>
        <v>Sweden</v>
      </c>
    </row>
    <row r="86" spans="1:5" x14ac:dyDescent="0.25">
      <c r="A86" s="9">
        <v>1997</v>
      </c>
      <c r="B86" t="s">
        <v>171</v>
      </c>
      <c r="C86" t="str">
        <f>VLOOKUP(B86,'Country List'!$E$1:$F$26,2,FALSE)</f>
        <v>Sweden</v>
      </c>
      <c r="D86" t="s">
        <v>158</v>
      </c>
      <c r="E86" t="str">
        <f>VLOOKUP(D86,'Country List'!$E$1:$F$26,2,FALSE)</f>
        <v>United States</v>
      </c>
    </row>
    <row r="87" spans="1:5" x14ac:dyDescent="0.25">
      <c r="A87" s="9">
        <v>1998</v>
      </c>
      <c r="B87" t="s">
        <v>171</v>
      </c>
      <c r="C87" t="str">
        <f>VLOOKUP(B87,'Country List'!$E$1:$F$26,2,FALSE)</f>
        <v>Sweden</v>
      </c>
      <c r="D87" t="s">
        <v>169</v>
      </c>
      <c r="E87" t="str">
        <f>VLOOKUP(D87,'Country List'!$E$1:$F$26,2,FALSE)</f>
        <v>Italy</v>
      </c>
    </row>
    <row r="88" spans="1:5" x14ac:dyDescent="0.25">
      <c r="A88" s="9">
        <v>1999</v>
      </c>
      <c r="B88" t="s">
        <v>156</v>
      </c>
      <c r="C88" t="str">
        <f>VLOOKUP(B88,'Country List'!$E$1:$F$26,2,FALSE)</f>
        <v>Australia</v>
      </c>
      <c r="D88" t="s">
        <v>185</v>
      </c>
      <c r="E88" t="str">
        <f>VLOOKUP(D88,'Country List'!$E$1:$F$26,2,FALSE)</f>
        <v>France</v>
      </c>
    </row>
    <row r="89" spans="1:5" x14ac:dyDescent="0.25">
      <c r="A89" s="9">
        <v>2000</v>
      </c>
      <c r="B89" t="s">
        <v>221</v>
      </c>
      <c r="C89" t="str">
        <f>VLOOKUP(B89,'Country List'!$E$1:$F$26,2,FALSE)</f>
        <v>Spain</v>
      </c>
      <c r="D89" t="s">
        <v>156</v>
      </c>
      <c r="E89" t="str">
        <f>VLOOKUP(D89,'Country List'!$E$1:$F$26,2,FALSE)</f>
        <v>Australia</v>
      </c>
    </row>
    <row r="90" spans="1:5" x14ac:dyDescent="0.25">
      <c r="A90" s="9">
        <v>2001</v>
      </c>
      <c r="B90" t="s">
        <v>185</v>
      </c>
      <c r="C90" t="str">
        <f>VLOOKUP(B90,'Country List'!$E$1:$F$26,2,FALSE)</f>
        <v>France</v>
      </c>
      <c r="D90" t="s">
        <v>156</v>
      </c>
      <c r="E90" t="str">
        <f>VLOOKUP(D90,'Country List'!$E$1:$F$26,2,FALSE)</f>
        <v>Australia</v>
      </c>
    </row>
    <row r="91" spans="1:5" x14ac:dyDescent="0.25">
      <c r="A91" s="9">
        <v>2002</v>
      </c>
      <c r="B91" t="s">
        <v>223</v>
      </c>
      <c r="C91" t="str">
        <f>VLOOKUP(B91,'Country List'!$E$1:$F$26,2,FALSE)</f>
        <v>Russia</v>
      </c>
      <c r="D91" t="s">
        <v>185</v>
      </c>
      <c r="E91" t="str">
        <f>VLOOKUP(D91,'Country List'!$E$1:$F$26,2,FALSE)</f>
        <v>France</v>
      </c>
    </row>
    <row r="92" spans="1:5" x14ac:dyDescent="0.25">
      <c r="A92" s="9">
        <v>2003</v>
      </c>
      <c r="B92" t="s">
        <v>156</v>
      </c>
      <c r="C92" t="str">
        <f>VLOOKUP(B92,'Country List'!$E$1:$F$26,2,FALSE)</f>
        <v>Australia</v>
      </c>
      <c r="D92" t="s">
        <v>221</v>
      </c>
      <c r="E92" t="str">
        <f>VLOOKUP(D92,'Country List'!$E$1:$F$26,2,FALSE)</f>
        <v>Spain</v>
      </c>
    </row>
    <row r="93" spans="1:5" x14ac:dyDescent="0.25">
      <c r="A93" s="9">
        <v>2004</v>
      </c>
      <c r="B93" t="s">
        <v>221</v>
      </c>
      <c r="C93" t="str">
        <f>VLOOKUP(B93,'Country List'!$E$1:$F$26,2,FALSE)</f>
        <v>Spain</v>
      </c>
      <c r="D93" t="s">
        <v>158</v>
      </c>
      <c r="E93" t="str">
        <f>VLOOKUP(D93,'Country List'!$E$1:$F$26,2,FALSE)</f>
        <v>United States</v>
      </c>
    </row>
    <row r="94" spans="1:5" x14ac:dyDescent="0.25">
      <c r="A94" s="9">
        <v>2005</v>
      </c>
      <c r="B94" t="s">
        <v>229</v>
      </c>
      <c r="C94" t="str">
        <f>VLOOKUP(B94,'Country List'!$E$1:$F$26,2,FALSE)</f>
        <v>Croatia</v>
      </c>
      <c r="D94" t="s">
        <v>300</v>
      </c>
      <c r="E94" t="str">
        <f>VLOOKUP(D94,'Country List'!$E$1:$F$26,2,FALSE)</f>
        <v>Slovakia</v>
      </c>
    </row>
    <row r="95" spans="1:5" x14ac:dyDescent="0.25">
      <c r="A95" s="9">
        <v>2006</v>
      </c>
      <c r="B95" t="s">
        <v>223</v>
      </c>
      <c r="C95" t="str">
        <f>VLOOKUP(B95,'Country List'!$E$1:$F$26,2,FALSE)</f>
        <v>Russia</v>
      </c>
      <c r="D95" t="s">
        <v>295</v>
      </c>
      <c r="E95" t="str">
        <f>VLOOKUP(D95,'Country List'!$E$1:$F$26,2,FALSE)</f>
        <v>Argentina</v>
      </c>
    </row>
    <row r="96" spans="1:5" x14ac:dyDescent="0.25">
      <c r="A96" s="9">
        <v>2007</v>
      </c>
      <c r="B96" t="s">
        <v>158</v>
      </c>
      <c r="C96" t="str">
        <f>VLOOKUP(B96,'Country List'!$E$1:$F$26,2,FALSE)</f>
        <v>United States</v>
      </c>
      <c r="D96" t="s">
        <v>223</v>
      </c>
      <c r="E96" t="str">
        <f>VLOOKUP(D96,'Country List'!$E$1:$F$26,2,FALSE)</f>
        <v>Russia</v>
      </c>
    </row>
    <row r="97" spans="1:5" x14ac:dyDescent="0.25">
      <c r="A97" s="9">
        <v>2008</v>
      </c>
      <c r="B97" t="s">
        <v>221</v>
      </c>
      <c r="C97" t="str">
        <f>VLOOKUP(B97,'Country List'!$E$1:$F$26,2,FALSE)</f>
        <v>Spain</v>
      </c>
      <c r="D97" t="s">
        <v>295</v>
      </c>
      <c r="E97" t="str">
        <f>VLOOKUP(D97,'Country List'!$E$1:$F$26,2,FALSE)</f>
        <v>Argentina</v>
      </c>
    </row>
    <row r="98" spans="1:5" x14ac:dyDescent="0.25">
      <c r="A98" s="9">
        <v>2009</v>
      </c>
      <c r="B98" t="s">
        <v>221</v>
      </c>
      <c r="C98" t="str">
        <f>VLOOKUP(B98,'Country List'!$E$1:$F$26,2,FALSE)</f>
        <v>Spain</v>
      </c>
      <c r="D98" t="s">
        <v>227</v>
      </c>
      <c r="E98" t="str">
        <f>VLOOKUP(D98,'Country List'!$E$1:$F$26,2,FALSE)</f>
        <v>Czech Republic</v>
      </c>
    </row>
    <row r="99" spans="1:5" x14ac:dyDescent="0.25">
      <c r="A99" s="9">
        <v>2010</v>
      </c>
      <c r="B99" t="s">
        <v>189</v>
      </c>
      <c r="C99" t="str">
        <f>VLOOKUP(B99,'Country List'!$E$1:$F$26,2,FALSE)</f>
        <v>Serbia</v>
      </c>
      <c r="D99" t="s">
        <v>185</v>
      </c>
      <c r="E99" t="str">
        <f>VLOOKUP(D99,'Country List'!$E$1:$F$26,2,FALSE)</f>
        <v>France</v>
      </c>
    </row>
    <row r="100" spans="1:5" x14ac:dyDescent="0.25">
      <c r="A100" s="9">
        <v>2011</v>
      </c>
      <c r="B100" t="s">
        <v>221</v>
      </c>
      <c r="C100" t="str">
        <f>VLOOKUP(B100,'Country List'!$E$1:$F$26,2,FALSE)</f>
        <v>Spain</v>
      </c>
      <c r="D100" t="s">
        <v>295</v>
      </c>
      <c r="E100" t="str">
        <f>VLOOKUP(D100,'Country List'!$E$1:$F$26,2,FALSE)</f>
        <v>Argentina</v>
      </c>
    </row>
    <row r="101" spans="1:5" x14ac:dyDescent="0.25">
      <c r="A101" s="9">
        <v>2012</v>
      </c>
      <c r="B101" t="s">
        <v>227</v>
      </c>
      <c r="C101" t="str">
        <f>VLOOKUP(B101,'Country List'!$E$1:$F$26,2,FALSE)</f>
        <v>Czech Republic</v>
      </c>
      <c r="D101" t="s">
        <v>221</v>
      </c>
      <c r="E101" t="str">
        <f>VLOOKUP(D101,'Country List'!$E$1:$F$26,2,FALSE)</f>
        <v>Spain</v>
      </c>
    </row>
    <row r="102" spans="1:5" x14ac:dyDescent="0.25">
      <c r="A102" s="9">
        <v>2013</v>
      </c>
      <c r="B102" t="s">
        <v>227</v>
      </c>
      <c r="C102" t="str">
        <f>VLOOKUP(B102,'Country List'!$E$1:$F$26,2,FALSE)</f>
        <v>Czech Republic</v>
      </c>
      <c r="D102" t="s">
        <v>189</v>
      </c>
      <c r="E102" t="str">
        <f>VLOOKUP(D102,'Country List'!$E$1:$F$26,2,FALSE)</f>
        <v>Serbia</v>
      </c>
    </row>
    <row r="103" spans="1:5" x14ac:dyDescent="0.25">
      <c r="A103" s="9">
        <v>2014</v>
      </c>
      <c r="B103" t="s">
        <v>167</v>
      </c>
      <c r="C103" t="str">
        <f>VLOOKUP(B103,'Country List'!$E$1:$F$26,2,FALSE)</f>
        <v>Switzerland</v>
      </c>
      <c r="D103" t="s">
        <v>185</v>
      </c>
      <c r="E103" t="str">
        <f>VLOOKUP(D103,'Country List'!$E$1:$F$26,2,FALSE)</f>
        <v>France</v>
      </c>
    </row>
    <row r="104" spans="1:5" x14ac:dyDescent="0.25">
      <c r="A104" s="9">
        <v>2015</v>
      </c>
      <c r="B104" t="s">
        <v>194</v>
      </c>
      <c r="C104" t="str">
        <f>VLOOKUP(B104,'Country List'!$E$1:$F$26,2,FALSE)</f>
        <v>Great Britain</v>
      </c>
      <c r="D104" t="s">
        <v>224</v>
      </c>
      <c r="E104" t="str">
        <f>VLOOKUP(D104,'Country List'!$E$1:$F$26,2,FALSE)</f>
        <v>Belgium</v>
      </c>
    </row>
    <row r="105" spans="1:5" x14ac:dyDescent="0.25">
      <c r="A105" s="9">
        <v>2016</v>
      </c>
      <c r="B105" t="s">
        <v>295</v>
      </c>
      <c r="C105" t="str">
        <f>VLOOKUP(B105,'Country List'!$E$1:$F$26,2,FALSE)</f>
        <v>Argentina</v>
      </c>
      <c r="D105" t="s">
        <v>229</v>
      </c>
      <c r="E105" t="str">
        <f>VLOOKUP(D105,'Country List'!$E$1:$F$26,2,FALSE)</f>
        <v>Croatia</v>
      </c>
    </row>
    <row r="106" spans="1:5" x14ac:dyDescent="0.25">
      <c r="A106" s="9">
        <v>2017</v>
      </c>
      <c r="B106" t="s">
        <v>185</v>
      </c>
      <c r="C106" t="str">
        <f>VLOOKUP(B106,'Country List'!$E$1:$F$26,2,FALSE)</f>
        <v>France</v>
      </c>
      <c r="D106" t="s">
        <v>224</v>
      </c>
      <c r="E106" t="str">
        <f>VLOOKUP(D106,'Country List'!$E$1:$F$26,2,FALSE)</f>
        <v>Belgium</v>
      </c>
    </row>
    <row r="107" spans="1:5" x14ac:dyDescent="0.25">
      <c r="A107" s="9">
        <v>2018</v>
      </c>
      <c r="B107" t="s">
        <v>229</v>
      </c>
      <c r="C107" t="str">
        <f>VLOOKUP(B107,'Country List'!$E$1:$F$26,2,FALSE)</f>
        <v>Croatia</v>
      </c>
      <c r="D107" t="s">
        <v>185</v>
      </c>
      <c r="E107" t="str">
        <f>VLOOKUP(D107,'Country List'!$E$1:$F$26,2,FALSE)</f>
        <v>France</v>
      </c>
    </row>
    <row r="108" spans="1:5" x14ac:dyDescent="0.25">
      <c r="A108" s="9">
        <v>2019</v>
      </c>
      <c r="B108" t="s">
        <v>221</v>
      </c>
      <c r="C108" t="str">
        <f>VLOOKUP(B108,'Country List'!$E$1:$F$26,2,FALSE)</f>
        <v>Spain</v>
      </c>
      <c r="D108" t="s">
        <v>187</v>
      </c>
      <c r="E108" t="str">
        <f>VLOOKUP(D108,'Country List'!$E$1:$F$26,2,FALSE)</f>
        <v>Canada</v>
      </c>
    </row>
  </sheetData>
  <sheetProtection algorithmName="SHA-512" hashValue="rT4IpXrphYGkLi2VyCnzrz5MdBbZkHe3tyMb3sIQFgsh0CFvHY5jgq9WB6ELMjipfOGBsytcNs3P5Le3bL5rkA==" saltValue="HCVUSPhun4YkfyCuQTU2yA==" spinCount="100000" sheet="1" objects="1" scenarios="1" autoFilter="0" pivotTables="0"/>
  <autoFilter ref="A1:E108" xr:uid="{8693E020-EB00-4BF1-B570-E65B078905A6}">
    <sortState xmlns:xlrd2="http://schemas.microsoft.com/office/spreadsheetml/2017/richdata2" ref="A2:E108">
      <sortCondition ref="A1:A108"/>
    </sortState>
  </autoFilter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29A7-A55A-4D53-B2F5-6978D41C2AEE}">
  <sheetPr>
    <tabColor theme="8" tint="-0.249977111117893"/>
  </sheetPr>
  <dimension ref="A1:G51"/>
  <sheetViews>
    <sheetView zoomScale="90" zoomScaleNormal="90" workbookViewId="0">
      <pane ySplit="1" topLeftCell="A2" activePane="bottomLeft" state="frozen"/>
      <selection pane="bottomLeft"/>
    </sheetView>
  </sheetViews>
  <sheetFormatPr baseColWidth="10" defaultRowHeight="15" outlineLevelCol="1" x14ac:dyDescent="0.25"/>
  <cols>
    <col min="1" max="1" width="11.42578125" style="9"/>
    <col min="2" max="2" width="21.42578125" customWidth="1"/>
    <col min="3" max="3" width="12.85546875" hidden="1" customWidth="1" outlineLevel="1"/>
    <col min="4" max="4" width="22.5703125" customWidth="1" collapsed="1"/>
    <col min="5" max="5" width="18.28515625" customWidth="1"/>
    <col min="6" max="6" width="12.85546875" hidden="1" customWidth="1" outlineLevel="1"/>
    <col min="7" max="7" width="22.5703125" customWidth="1" collapsed="1"/>
  </cols>
  <sheetData>
    <row r="1" spans="1:7" ht="28.5" customHeight="1" x14ac:dyDescent="0.25">
      <c r="A1" s="36" t="s">
        <v>0</v>
      </c>
      <c r="B1" s="35" t="s">
        <v>2</v>
      </c>
      <c r="C1" s="35" t="s">
        <v>3</v>
      </c>
      <c r="D1" s="35" t="s">
        <v>312</v>
      </c>
      <c r="E1" s="35" t="s">
        <v>4</v>
      </c>
      <c r="F1" s="35" t="s">
        <v>3</v>
      </c>
      <c r="G1" s="35" t="s">
        <v>312</v>
      </c>
    </row>
    <row r="2" spans="1:7" x14ac:dyDescent="0.25">
      <c r="A2" s="9">
        <v>1970</v>
      </c>
      <c r="B2" t="str">
        <f>IFERROR(VLOOKUP(A2,'ATP Finals Data'!$B$3:$D$92,2,FALSE),"No Competition")</f>
        <v>Stan Smith</v>
      </c>
      <c r="C2" t="str">
        <f>IFERROR(VLOOKUP(A2,'ATP Finals Data'!$B$3:$D$92,3,FALSE),"No Competition")</f>
        <v>United States</v>
      </c>
      <c r="D2" t="str">
        <f>VLOOKUP(C2,'Country List'!$E$1:$F$33,2,FALSE)</f>
        <v>United States</v>
      </c>
      <c r="E2" t="str">
        <f>IFERROR(VLOOKUP(_xlfn.CONCAT(A2,".1"),'ATP Finals Data'!$B$3:$D$92,2,FALSE),"No Competition")</f>
        <v>Arthur Ashe</v>
      </c>
      <c r="F2" t="str">
        <f>IFERROR(VLOOKUP(_xlfn.CONCAT(A2,".1"),'ATP Finals Data'!$B$3:$D$92,3,FALSE),"No Competition")</f>
        <v>United States</v>
      </c>
      <c r="G2" t="str">
        <f>VLOOKUP(F2,'Country List'!$E$1:$F$33,2,FALSE)</f>
        <v>United States</v>
      </c>
    </row>
    <row r="3" spans="1:7" x14ac:dyDescent="0.25">
      <c r="A3" s="9">
        <v>1971</v>
      </c>
      <c r="B3" t="str">
        <f>IFERROR(VLOOKUP(A3,'ATP Finals Data'!$B$3:$D$92,2,FALSE),"No Competition")</f>
        <v>No Competition</v>
      </c>
      <c r="C3" t="str">
        <f>IFERROR(VLOOKUP(A3,'ATP Finals Data'!$B$3:$D$92,3,FALSE),"No Competition")</f>
        <v>No Competition</v>
      </c>
      <c r="D3" t="str">
        <f>VLOOKUP(C3,'Country List'!$E$1:$F$33,2,FALSE)</f>
        <v>No Competition</v>
      </c>
      <c r="E3" t="str">
        <f>IFERROR(VLOOKUP(_xlfn.CONCAT(A3,".1"),'ATP Finals Data'!$B$3:$D$92,2,FALSE),"No Competition")</f>
        <v>No Competition</v>
      </c>
      <c r="F3" t="str">
        <f>IFERROR(VLOOKUP(_xlfn.CONCAT(A3,".1"),'ATP Finals Data'!$B$3:$D$92,3,FALSE),"No Competition")</f>
        <v>No Competition</v>
      </c>
      <c r="G3" t="str">
        <f>VLOOKUP(F3,'Country List'!$E$1:$F$33,2,FALSE)</f>
        <v>No Competition</v>
      </c>
    </row>
    <row r="4" spans="1:7" x14ac:dyDescent="0.25">
      <c r="A4" s="9">
        <v>1972</v>
      </c>
      <c r="B4" t="str">
        <f>IFERROR(VLOOKUP(A4,'ATP Finals Data'!$B$3:$D$92,2,FALSE),"No Competition")</f>
        <v>No Competition</v>
      </c>
      <c r="C4" t="str">
        <f>IFERROR(VLOOKUP(A4,'ATP Finals Data'!$B$3:$D$92,3,FALSE),"No Competition")</f>
        <v>No Competition</v>
      </c>
      <c r="D4" t="str">
        <f>VLOOKUP(C4,'Country List'!$E$1:$F$33,2,FALSE)</f>
        <v>No Competition</v>
      </c>
      <c r="E4" t="str">
        <f>IFERROR(VLOOKUP(_xlfn.CONCAT(A4,".1"),'ATP Finals Data'!$B$3:$D$92,2,FALSE),"No Competition")</f>
        <v>No Competition</v>
      </c>
      <c r="F4" t="str">
        <f>IFERROR(VLOOKUP(_xlfn.CONCAT(A4,".1"),'ATP Finals Data'!$B$3:$D$92,3,FALSE),"No Competition")</f>
        <v>No Competition</v>
      </c>
      <c r="G4" t="str">
        <f>VLOOKUP(F4,'Country List'!$E$1:$F$33,2,FALSE)</f>
        <v>No Competition</v>
      </c>
    </row>
    <row r="5" spans="1:7" x14ac:dyDescent="0.25">
      <c r="A5" s="9">
        <v>1973</v>
      </c>
      <c r="B5" t="str">
        <f>IFERROR(VLOOKUP(A5,'ATP Finals Data'!$B$3:$D$92,2,FALSE),"No Competition")</f>
        <v>No Competition</v>
      </c>
      <c r="C5" t="str">
        <f>IFERROR(VLOOKUP(A5,'ATP Finals Data'!$B$3:$D$92,3,FALSE),"No Competition")</f>
        <v>No Competition</v>
      </c>
      <c r="D5" t="str">
        <f>VLOOKUP(C5,'Country List'!$E$1:$F$33,2,FALSE)</f>
        <v>No Competition</v>
      </c>
      <c r="E5" t="str">
        <f>IFERROR(VLOOKUP(_xlfn.CONCAT(A5,".1"),'ATP Finals Data'!$B$3:$D$92,2,FALSE),"No Competition")</f>
        <v>No Competition</v>
      </c>
      <c r="F5" t="str">
        <f>IFERROR(VLOOKUP(_xlfn.CONCAT(A5,".1"),'ATP Finals Data'!$B$3:$D$92,3,FALSE),"No Competition")</f>
        <v>No Competition</v>
      </c>
      <c r="G5" t="str">
        <f>VLOOKUP(F5,'Country List'!$E$1:$F$33,2,FALSE)</f>
        <v>No Competition</v>
      </c>
    </row>
    <row r="6" spans="1:7" x14ac:dyDescent="0.25">
      <c r="A6" s="9">
        <v>1974</v>
      </c>
      <c r="B6" t="str">
        <f>IFERROR(VLOOKUP(A6,'ATP Finals Data'!$B$3:$D$92,2,FALSE),"No Competition")</f>
        <v>No Competition</v>
      </c>
      <c r="C6" t="str">
        <f>IFERROR(VLOOKUP(A6,'ATP Finals Data'!$B$3:$D$92,3,FALSE),"No Competition")</f>
        <v>No Competition</v>
      </c>
      <c r="D6" t="str">
        <f>VLOOKUP(C6,'Country List'!$E$1:$F$33,2,FALSE)</f>
        <v>No Competition</v>
      </c>
      <c r="E6" t="str">
        <f>IFERROR(VLOOKUP(_xlfn.CONCAT(A6,".1"),'ATP Finals Data'!$B$3:$D$92,2,FALSE),"No Competition")</f>
        <v>No Competition</v>
      </c>
      <c r="F6" t="str">
        <f>IFERROR(VLOOKUP(_xlfn.CONCAT(A6,".1"),'ATP Finals Data'!$B$3:$D$92,3,FALSE),"No Competition")</f>
        <v>No Competition</v>
      </c>
      <c r="G6" t="str">
        <f>VLOOKUP(F6,'Country List'!$E$1:$F$33,2,FALSE)</f>
        <v>No Competition</v>
      </c>
    </row>
    <row r="7" spans="1:7" x14ac:dyDescent="0.25">
      <c r="A7" s="9">
        <v>1975</v>
      </c>
      <c r="B7" t="str">
        <f>IFERROR(VLOOKUP(A7,'ATP Finals Data'!$B$3:$D$92,2,FALSE),"No Competition")</f>
        <v>Juan Gisbert</v>
      </c>
      <c r="C7" t="str">
        <f>IFERROR(VLOOKUP(A7,'ATP Finals Data'!$B$3:$D$92,3,FALSE),"No Competition")</f>
        <v>Spain</v>
      </c>
      <c r="D7" t="str">
        <f>VLOOKUP(C7,'Country List'!$E$1:$F$33,2,FALSE)</f>
        <v>Spain</v>
      </c>
      <c r="E7" t="str">
        <f>IFERROR(VLOOKUP(_xlfn.CONCAT(A7,".1"),'ATP Finals Data'!$B$3:$D$92,2,FALSE),"No Competition")</f>
        <v>Manuel Orantes</v>
      </c>
      <c r="F7" t="str">
        <f>IFERROR(VLOOKUP(_xlfn.CONCAT(A7,".1"),'ATP Finals Data'!$B$3:$D$92,3,FALSE),"No Competition")</f>
        <v>Spain</v>
      </c>
      <c r="G7" t="str">
        <f>VLOOKUP(F7,'Country List'!$E$1:$F$33,2,FALSE)</f>
        <v>Spain</v>
      </c>
    </row>
    <row r="8" spans="1:7" x14ac:dyDescent="0.25">
      <c r="A8" s="9">
        <v>1976</v>
      </c>
      <c r="B8" t="str">
        <f>IFERROR(VLOOKUP(A8,'ATP Finals Data'!$B$3:$D$92,2,FALSE),"No Competition")</f>
        <v>Fred McNair</v>
      </c>
      <c r="C8" t="str">
        <f>IFERROR(VLOOKUP(A8,'ATP Finals Data'!$B$3:$D$92,3,FALSE),"No Competition")</f>
        <v>United States</v>
      </c>
      <c r="D8" t="str">
        <f>VLOOKUP(C8,'Country List'!$E$1:$F$33,2,FALSE)</f>
        <v>United States</v>
      </c>
      <c r="E8" t="str">
        <f>IFERROR(VLOOKUP(_xlfn.CONCAT(A8,".1"),'ATP Finals Data'!$B$3:$D$92,2,FALSE),"No Competition")</f>
        <v>Sherwood Stewart</v>
      </c>
      <c r="F8" t="str">
        <f>IFERROR(VLOOKUP(_xlfn.CONCAT(A8,".1"),'ATP Finals Data'!$B$3:$D$92,3,FALSE),"No Competition")</f>
        <v>United States</v>
      </c>
      <c r="G8" t="str">
        <f>VLOOKUP(F8,'Country List'!$E$1:$F$33,2,FALSE)</f>
        <v>United States</v>
      </c>
    </row>
    <row r="9" spans="1:7" x14ac:dyDescent="0.25">
      <c r="A9" s="9">
        <v>1977</v>
      </c>
      <c r="B9" t="str">
        <f>IFERROR(VLOOKUP(A9,'ATP Finals Data'!$B$3:$D$92,2,FALSE),"No Competition")</f>
        <v>Bob Hewitt</v>
      </c>
      <c r="C9" t="str">
        <f>IFERROR(VLOOKUP(A9,'ATP Finals Data'!$B$3:$D$92,3,FALSE),"No Competition")</f>
        <v>South Africa</v>
      </c>
      <c r="D9" t="str">
        <f>VLOOKUP(C9,'Country List'!$E$1:$F$33,2,FALSE)</f>
        <v>South Africa</v>
      </c>
      <c r="E9" t="str">
        <f>IFERROR(VLOOKUP(_xlfn.CONCAT(A9,".1"),'ATP Finals Data'!$B$3:$D$92,2,FALSE),"No Competition")</f>
        <v>Frew McMillan</v>
      </c>
      <c r="F9" t="str">
        <f>IFERROR(VLOOKUP(_xlfn.CONCAT(A9,".1"),'ATP Finals Data'!$B$3:$D$92,3,FALSE),"No Competition")</f>
        <v>South Africa</v>
      </c>
      <c r="G9" t="str">
        <f>VLOOKUP(F9,'Country List'!$E$1:$F$33,2,FALSE)</f>
        <v>South Africa</v>
      </c>
    </row>
    <row r="10" spans="1:7" x14ac:dyDescent="0.25">
      <c r="A10" s="9">
        <v>1978</v>
      </c>
      <c r="B10" t="str">
        <f>IFERROR(VLOOKUP(A10,'ATP Finals Data'!$B$3:$D$92,2,FALSE),"No Competition")</f>
        <v>Peter Fleming</v>
      </c>
      <c r="C10" t="str">
        <f>IFERROR(VLOOKUP(A10,'ATP Finals Data'!$B$3:$D$92,3,FALSE),"No Competition")</f>
        <v>United States</v>
      </c>
      <c r="D10" t="str">
        <f>VLOOKUP(C10,'Country List'!$E$1:$F$33,2,FALSE)</f>
        <v>United States</v>
      </c>
      <c r="E10" t="str">
        <f>IFERROR(VLOOKUP(_xlfn.CONCAT(A10,".1"),'ATP Finals Data'!$B$3:$D$92,2,FALSE),"No Competition")</f>
        <v>John McEnroe</v>
      </c>
      <c r="F10" t="str">
        <f>IFERROR(VLOOKUP(_xlfn.CONCAT(A10,".1"),'ATP Finals Data'!$B$3:$D$92,3,FALSE),"No Competition")</f>
        <v>United States</v>
      </c>
      <c r="G10" t="str">
        <f>VLOOKUP(F10,'Country List'!$E$1:$F$33,2,FALSE)</f>
        <v>United States</v>
      </c>
    </row>
    <row r="11" spans="1:7" x14ac:dyDescent="0.25">
      <c r="A11" s="9">
        <v>1979</v>
      </c>
      <c r="B11" t="str">
        <f>IFERROR(VLOOKUP(A11,'ATP Finals Data'!$B$3:$D$92,2,FALSE),"No Competition")</f>
        <v>Peter Fleming</v>
      </c>
      <c r="C11" t="str">
        <f>IFERROR(VLOOKUP(A11,'ATP Finals Data'!$B$3:$D$92,3,FALSE),"No Competition")</f>
        <v>United States</v>
      </c>
      <c r="D11" t="str">
        <f>VLOOKUP(C11,'Country List'!$E$1:$F$33,2,FALSE)</f>
        <v>United States</v>
      </c>
      <c r="E11" t="str">
        <f>IFERROR(VLOOKUP(_xlfn.CONCAT(A11,".1"),'ATP Finals Data'!$B$3:$D$92,2,FALSE),"No Competition")</f>
        <v>John McEnroe</v>
      </c>
      <c r="F11" t="str">
        <f>IFERROR(VLOOKUP(_xlfn.CONCAT(A11,".1"),'ATP Finals Data'!$B$3:$D$92,3,FALSE),"No Competition")</f>
        <v>United States</v>
      </c>
      <c r="G11" t="str">
        <f>VLOOKUP(F11,'Country List'!$E$1:$F$33,2,FALSE)</f>
        <v>United States</v>
      </c>
    </row>
    <row r="12" spans="1:7" x14ac:dyDescent="0.25">
      <c r="A12" s="9">
        <v>1980</v>
      </c>
      <c r="B12" t="str">
        <f>IFERROR(VLOOKUP(A12,'ATP Finals Data'!$B$3:$D$92,2,FALSE),"No Competition")</f>
        <v>Peter Fleming</v>
      </c>
      <c r="C12" t="str">
        <f>IFERROR(VLOOKUP(A12,'ATP Finals Data'!$B$3:$D$92,3,FALSE),"No Competition")</f>
        <v>United States</v>
      </c>
      <c r="D12" t="str">
        <f>VLOOKUP(C12,'Country List'!$E$1:$F$33,2,FALSE)</f>
        <v>United States</v>
      </c>
      <c r="E12" t="str">
        <f>IFERROR(VLOOKUP(_xlfn.CONCAT(A12,".1"),'ATP Finals Data'!$B$3:$D$92,2,FALSE),"No Competition")</f>
        <v>John McEnroe</v>
      </c>
      <c r="F12" t="str">
        <f>IFERROR(VLOOKUP(_xlfn.CONCAT(A12,".1"),'ATP Finals Data'!$B$3:$D$92,3,FALSE),"No Competition")</f>
        <v>United States</v>
      </c>
      <c r="G12" t="str">
        <f>VLOOKUP(F12,'Country List'!$E$1:$F$33,2,FALSE)</f>
        <v>United States</v>
      </c>
    </row>
    <row r="13" spans="1:7" x14ac:dyDescent="0.25">
      <c r="A13" s="9">
        <v>1981</v>
      </c>
      <c r="B13" t="str">
        <f>IFERROR(VLOOKUP(A13,'ATP Finals Data'!$B$3:$D$92,2,FALSE),"No Competition")</f>
        <v>Peter Fleming</v>
      </c>
      <c r="C13" t="str">
        <f>IFERROR(VLOOKUP(A13,'ATP Finals Data'!$B$3:$D$92,3,FALSE),"No Competition")</f>
        <v>United States</v>
      </c>
      <c r="D13" t="str">
        <f>VLOOKUP(C13,'Country List'!$E$1:$F$33,2,FALSE)</f>
        <v>United States</v>
      </c>
      <c r="E13" t="str">
        <f>IFERROR(VLOOKUP(_xlfn.CONCAT(A13,".1"),'ATP Finals Data'!$B$3:$D$92,2,FALSE),"No Competition")</f>
        <v>John McEnroe</v>
      </c>
      <c r="F13" t="str">
        <f>IFERROR(VLOOKUP(_xlfn.CONCAT(A13,".1"),'ATP Finals Data'!$B$3:$D$92,3,FALSE),"No Competition")</f>
        <v>United States</v>
      </c>
      <c r="G13" t="str">
        <f>VLOOKUP(F13,'Country List'!$E$1:$F$33,2,FALSE)</f>
        <v>United States</v>
      </c>
    </row>
    <row r="14" spans="1:7" x14ac:dyDescent="0.25">
      <c r="A14" s="9">
        <v>1982</v>
      </c>
      <c r="B14" t="str">
        <f>IFERROR(VLOOKUP(A14,'ATP Finals Data'!$B$3:$D$92,2,FALSE),"No Competition")</f>
        <v>Peter Fleming</v>
      </c>
      <c r="C14" t="str">
        <f>IFERROR(VLOOKUP(A14,'ATP Finals Data'!$B$3:$D$92,3,FALSE),"No Competition")</f>
        <v>United States</v>
      </c>
      <c r="D14" t="str">
        <f>VLOOKUP(C14,'Country List'!$E$1:$F$33,2,FALSE)</f>
        <v>United States</v>
      </c>
      <c r="E14" t="str">
        <f>IFERROR(VLOOKUP(_xlfn.CONCAT(A14,".1"),'ATP Finals Data'!$B$3:$D$92,2,FALSE),"No Competition")</f>
        <v>John McEnroe</v>
      </c>
      <c r="F14" t="str">
        <f>IFERROR(VLOOKUP(_xlfn.CONCAT(A14,".1"),'ATP Finals Data'!$B$3:$D$92,3,FALSE),"No Competition")</f>
        <v>United States</v>
      </c>
      <c r="G14" t="str">
        <f>VLOOKUP(F14,'Country List'!$E$1:$F$33,2,FALSE)</f>
        <v>United States</v>
      </c>
    </row>
    <row r="15" spans="1:7" x14ac:dyDescent="0.25">
      <c r="A15" s="9">
        <v>1983</v>
      </c>
      <c r="B15" t="str">
        <f>IFERROR(VLOOKUP(A15,'ATP Finals Data'!$B$3:$D$92,2,FALSE),"No Competition")</f>
        <v>Peter Fleming</v>
      </c>
      <c r="C15" t="str">
        <f>IFERROR(VLOOKUP(A15,'ATP Finals Data'!$B$3:$D$92,3,FALSE),"No Competition")</f>
        <v>United States</v>
      </c>
      <c r="D15" t="str">
        <f>VLOOKUP(C15,'Country List'!$E$1:$F$33,2,FALSE)</f>
        <v>United States</v>
      </c>
      <c r="E15" t="str">
        <f>IFERROR(VLOOKUP(_xlfn.CONCAT(A15,".1"),'ATP Finals Data'!$B$3:$D$92,2,FALSE),"No Competition")</f>
        <v>John McEnroe</v>
      </c>
      <c r="F15" t="str">
        <f>IFERROR(VLOOKUP(_xlfn.CONCAT(A15,".1"),'ATP Finals Data'!$B$3:$D$92,3,FALSE),"No Competition")</f>
        <v>United States</v>
      </c>
      <c r="G15" t="str">
        <f>VLOOKUP(F15,'Country List'!$E$1:$F$33,2,FALSE)</f>
        <v>United States</v>
      </c>
    </row>
    <row r="16" spans="1:7" x14ac:dyDescent="0.25">
      <c r="A16" s="9">
        <v>1984</v>
      </c>
      <c r="B16" t="str">
        <f>IFERROR(VLOOKUP(A16,'ATP Finals Data'!$B$3:$D$92,2,FALSE),"No Competition")</f>
        <v>Peter Fleming</v>
      </c>
      <c r="C16" t="str">
        <f>IFERROR(VLOOKUP(A16,'ATP Finals Data'!$B$3:$D$92,3,FALSE),"No Competition")</f>
        <v>United States</v>
      </c>
      <c r="D16" t="str">
        <f>VLOOKUP(C16,'Country List'!$E$1:$F$33,2,FALSE)</f>
        <v>United States</v>
      </c>
      <c r="E16" t="str">
        <f>IFERROR(VLOOKUP(_xlfn.CONCAT(A16,".1"),'ATP Finals Data'!$B$3:$D$92,2,FALSE),"No Competition")</f>
        <v>John McEnroe</v>
      </c>
      <c r="F16" t="str">
        <f>IFERROR(VLOOKUP(_xlfn.CONCAT(A16,".1"),'ATP Finals Data'!$B$3:$D$92,3,FALSE),"No Competition")</f>
        <v>United States</v>
      </c>
      <c r="G16" t="str">
        <f>VLOOKUP(F16,'Country List'!$E$1:$F$33,2,FALSE)</f>
        <v>United States</v>
      </c>
    </row>
    <row r="17" spans="1:7" x14ac:dyDescent="0.25">
      <c r="A17" s="9">
        <v>1985</v>
      </c>
      <c r="B17" t="str">
        <f>IFERROR(VLOOKUP(A17,'ATP Finals Data'!$B$3:$D$92,2,FALSE),"No Competition")</f>
        <v>Stefan Edberg</v>
      </c>
      <c r="C17" t="str">
        <f>IFERROR(VLOOKUP(A17,'ATP Finals Data'!$B$3:$D$92,3,FALSE),"No Competition")</f>
        <v>Sweden</v>
      </c>
      <c r="D17" t="str">
        <f>VLOOKUP(C17,'Country List'!$E$1:$F$33,2,FALSE)</f>
        <v>Sweden</v>
      </c>
      <c r="E17" t="str">
        <f>IFERROR(VLOOKUP(_xlfn.CONCAT(A17,".1"),'ATP Finals Data'!$B$3:$D$92,2,FALSE),"No Competition")</f>
        <v>Anders Järryd</v>
      </c>
      <c r="F17" t="str">
        <f>IFERROR(VLOOKUP(_xlfn.CONCAT(A17,".1"),'ATP Finals Data'!$B$3:$D$92,3,FALSE),"No Competition")</f>
        <v>Sweden</v>
      </c>
      <c r="G17" t="str">
        <f>VLOOKUP(F17,'Country List'!$E$1:$F$33,2,FALSE)</f>
        <v>Sweden</v>
      </c>
    </row>
    <row r="18" spans="1:7" x14ac:dyDescent="0.25">
      <c r="A18" s="9">
        <v>1986</v>
      </c>
      <c r="B18" t="str">
        <f>IFERROR(VLOOKUP(A18,'ATP Finals Data'!$B$3:$D$92,2,FALSE),"No Competition")</f>
        <v>Stefan Edberg</v>
      </c>
      <c r="C18" t="str">
        <f>IFERROR(VLOOKUP(A18,'ATP Finals Data'!$B$3:$D$92,3,FALSE),"No Competition")</f>
        <v>Sweden</v>
      </c>
      <c r="D18" t="str">
        <f>VLOOKUP(C18,'Country List'!$E$1:$F$33,2,FALSE)</f>
        <v>Sweden</v>
      </c>
      <c r="E18" t="str">
        <f>IFERROR(VLOOKUP(_xlfn.CONCAT(A18,".1"),'ATP Finals Data'!$B$3:$D$92,2,FALSE),"No Competition")</f>
        <v>Anders Järryd</v>
      </c>
      <c r="F18" t="str">
        <f>IFERROR(VLOOKUP(_xlfn.CONCAT(A18,".1"),'ATP Finals Data'!$B$3:$D$92,3,FALSE),"No Competition")</f>
        <v>Sweden</v>
      </c>
      <c r="G18" t="str">
        <f>VLOOKUP(F18,'Country List'!$E$1:$F$33,2,FALSE)</f>
        <v>Sweden</v>
      </c>
    </row>
    <row r="19" spans="1:7" x14ac:dyDescent="0.25">
      <c r="A19" s="9">
        <v>1987</v>
      </c>
      <c r="B19" t="str">
        <f>IFERROR(VLOOKUP(A19,'ATP Finals Data'!$B$3:$D$92,2,FALSE),"No Competition")</f>
        <v>Miloslav Mečíř</v>
      </c>
      <c r="C19" t="str">
        <f>IFERROR(VLOOKUP(A19,'ATP Finals Data'!$B$3:$D$92,3,FALSE),"No Competition")</f>
        <v>Czechoslovakia</v>
      </c>
      <c r="D19" t="str">
        <f>VLOOKUP(C19,'Country List'!$E$1:$F$33,2,FALSE)</f>
        <v>Czech Republic</v>
      </c>
      <c r="E19" t="str">
        <f>IFERROR(VLOOKUP(_xlfn.CONCAT(A19,".1"),'ATP Finals Data'!$B$3:$D$92,2,FALSE),"No Competition")</f>
        <v>Tomáš Šmíd</v>
      </c>
      <c r="F19" t="str">
        <f>IFERROR(VLOOKUP(_xlfn.CONCAT(A19,".1"),'ATP Finals Data'!$B$3:$D$92,3,FALSE),"No Competition")</f>
        <v>Czechoslovakia</v>
      </c>
      <c r="G19" t="str">
        <f>VLOOKUP(F19,'Country List'!$E$1:$F$33,2,FALSE)</f>
        <v>Czech Republic</v>
      </c>
    </row>
    <row r="20" spans="1:7" x14ac:dyDescent="0.25">
      <c r="A20" s="9">
        <v>1988</v>
      </c>
      <c r="B20" t="str">
        <f>IFERROR(VLOOKUP(A20,'ATP Finals Data'!$B$3:$D$92,2,FALSE),"No Competition")</f>
        <v>Rick Leach</v>
      </c>
      <c r="C20" t="str">
        <f>IFERROR(VLOOKUP(A20,'ATP Finals Data'!$B$3:$D$92,3,FALSE),"No Competition")</f>
        <v>United States</v>
      </c>
      <c r="D20" t="str">
        <f>VLOOKUP(C20,'Country List'!$E$1:$F$33,2,FALSE)</f>
        <v>United States</v>
      </c>
      <c r="E20" t="str">
        <f>IFERROR(VLOOKUP(_xlfn.CONCAT(A20,".1"),'ATP Finals Data'!$B$3:$D$92,2,FALSE),"No Competition")</f>
        <v>Jim Pugh</v>
      </c>
      <c r="F20" t="str">
        <f>IFERROR(VLOOKUP(_xlfn.CONCAT(A20,".1"),'ATP Finals Data'!$B$3:$D$92,3,FALSE),"No Competition")</f>
        <v>United States</v>
      </c>
      <c r="G20" t="str">
        <f>VLOOKUP(F20,'Country List'!$E$1:$F$33,2,FALSE)</f>
        <v>United States</v>
      </c>
    </row>
    <row r="21" spans="1:7" x14ac:dyDescent="0.25">
      <c r="A21" s="9">
        <v>1989</v>
      </c>
      <c r="B21" t="str">
        <f>IFERROR(VLOOKUP(A21,'ATP Finals Data'!$B$3:$D$92,2,FALSE),"No Competition")</f>
        <v>Jim Grabb</v>
      </c>
      <c r="C21" t="str">
        <f>IFERROR(VLOOKUP(A21,'ATP Finals Data'!$B$3:$D$92,3,FALSE),"No Competition")</f>
        <v>United States</v>
      </c>
      <c r="D21" t="str">
        <f>VLOOKUP(C21,'Country List'!$E$1:$F$33,2,FALSE)</f>
        <v>United States</v>
      </c>
      <c r="E21" t="str">
        <f>IFERROR(VLOOKUP(_xlfn.CONCAT(A21,".1"),'ATP Finals Data'!$B$3:$D$92,2,FALSE),"No Competition")</f>
        <v>Patrick McEnroe</v>
      </c>
      <c r="F21" t="str">
        <f>IFERROR(VLOOKUP(_xlfn.CONCAT(A21,".1"),'ATP Finals Data'!$B$3:$D$92,3,FALSE),"No Competition")</f>
        <v>United States</v>
      </c>
      <c r="G21" t="str">
        <f>VLOOKUP(F21,'Country List'!$E$1:$F$33,2,FALSE)</f>
        <v>United States</v>
      </c>
    </row>
    <row r="22" spans="1:7" x14ac:dyDescent="0.25">
      <c r="A22" s="9">
        <v>1990</v>
      </c>
      <c r="B22" t="str">
        <f>IFERROR(VLOOKUP(A22,'ATP Finals Data'!$B$3:$D$92,2,FALSE),"No Competition")</f>
        <v>Guy Forget</v>
      </c>
      <c r="C22" t="str">
        <f>IFERROR(VLOOKUP(A22,'ATP Finals Data'!$B$3:$D$92,3,FALSE),"No Competition")</f>
        <v>France</v>
      </c>
      <c r="D22" t="str">
        <f>VLOOKUP(C22,'Country List'!$E$1:$F$33,2,FALSE)</f>
        <v>France</v>
      </c>
      <c r="E22" t="str">
        <f>IFERROR(VLOOKUP(_xlfn.CONCAT(A22,".1"),'ATP Finals Data'!$B$3:$D$92,2,FALSE),"No Competition")</f>
        <v>Jakob Hlasek</v>
      </c>
      <c r="F22" t="str">
        <f>IFERROR(VLOOKUP(_xlfn.CONCAT(A22,".1"),'ATP Finals Data'!$B$3:$D$92,3,FALSE),"No Competition")</f>
        <v>Switzerland</v>
      </c>
      <c r="G22" t="str">
        <f>VLOOKUP(F22,'Country List'!$E$1:$F$33,2,FALSE)</f>
        <v>Switzerland</v>
      </c>
    </row>
    <row r="23" spans="1:7" x14ac:dyDescent="0.25">
      <c r="A23" s="9">
        <v>1991</v>
      </c>
      <c r="B23" t="str">
        <f>IFERROR(VLOOKUP(A23,'ATP Finals Data'!$B$3:$D$92,2,FALSE),"No Competition")</f>
        <v>John Fitzgerald</v>
      </c>
      <c r="C23" t="str">
        <f>IFERROR(VLOOKUP(A23,'ATP Finals Data'!$B$3:$D$92,3,FALSE),"No Competition")</f>
        <v>Australia</v>
      </c>
      <c r="D23" t="str">
        <f>VLOOKUP(C23,'Country List'!$E$1:$F$33,2,FALSE)</f>
        <v>Australia</v>
      </c>
      <c r="E23" t="str">
        <f>IFERROR(VLOOKUP(_xlfn.CONCAT(A23,".1"),'ATP Finals Data'!$B$3:$D$92,2,FALSE),"No Competition")</f>
        <v>Anders Järryd</v>
      </c>
      <c r="F23" t="str">
        <f>IFERROR(VLOOKUP(_xlfn.CONCAT(A23,".1"),'ATP Finals Data'!$B$3:$D$92,3,FALSE),"No Competition")</f>
        <v>Sweden</v>
      </c>
      <c r="G23" t="str">
        <f>VLOOKUP(F23,'Country List'!$E$1:$F$33,2,FALSE)</f>
        <v>Sweden</v>
      </c>
    </row>
    <row r="24" spans="1:7" x14ac:dyDescent="0.25">
      <c r="A24" s="9">
        <v>1992</v>
      </c>
      <c r="B24" t="str">
        <f>IFERROR(VLOOKUP(A24,'ATP Finals Data'!$B$3:$D$92,2,FALSE),"No Competition")</f>
        <v>Todd Woodbridge</v>
      </c>
      <c r="C24" t="str">
        <f>IFERROR(VLOOKUP(A24,'ATP Finals Data'!$B$3:$D$92,3,FALSE),"No Competition")</f>
        <v>Australia</v>
      </c>
      <c r="D24" t="str">
        <f>VLOOKUP(C24,'Country List'!$E$1:$F$33,2,FALSE)</f>
        <v>Australia</v>
      </c>
      <c r="E24" t="str">
        <f>IFERROR(VLOOKUP(_xlfn.CONCAT(A24,".1"),'ATP Finals Data'!$B$3:$D$92,2,FALSE),"No Competition")</f>
        <v>Mark Woodforde</v>
      </c>
      <c r="F24" t="str">
        <f>IFERROR(VLOOKUP(_xlfn.CONCAT(A24,".1"),'ATP Finals Data'!$B$3:$D$92,3,FALSE),"No Competition")</f>
        <v>Australia</v>
      </c>
      <c r="G24" t="str">
        <f>VLOOKUP(F24,'Country List'!$E$1:$F$33,2,FALSE)</f>
        <v>Australia</v>
      </c>
    </row>
    <row r="25" spans="1:7" x14ac:dyDescent="0.25">
      <c r="A25" s="9">
        <v>1993</v>
      </c>
      <c r="B25" t="str">
        <f>IFERROR(VLOOKUP(A25,'ATP Finals Data'!$B$3:$D$92,2,FALSE),"No Competition")</f>
        <v>Jacco Eltingh</v>
      </c>
      <c r="C25" t="str">
        <f>IFERROR(VLOOKUP(A25,'ATP Finals Data'!$B$3:$D$92,3,FALSE),"No Competition")</f>
        <v>Netherlands</v>
      </c>
      <c r="D25" t="str">
        <f>VLOOKUP(C25,'Country List'!$E$1:$F$33,2,FALSE)</f>
        <v>Netherlands</v>
      </c>
      <c r="E25" t="str">
        <f>IFERROR(VLOOKUP(_xlfn.CONCAT(A25,".1"),'ATP Finals Data'!$B$3:$D$92,2,FALSE),"No Competition")</f>
        <v>Paul Haarhuis</v>
      </c>
      <c r="F25" t="str">
        <f>IFERROR(VLOOKUP(_xlfn.CONCAT(A25,".1"),'ATP Finals Data'!$B$3:$D$92,3,FALSE),"No Competition")</f>
        <v>Netherlands</v>
      </c>
      <c r="G25" t="str">
        <f>VLOOKUP(F25,'Country List'!$E$1:$F$33,2,FALSE)</f>
        <v>Netherlands</v>
      </c>
    </row>
    <row r="26" spans="1:7" x14ac:dyDescent="0.25">
      <c r="A26" s="9">
        <v>1994</v>
      </c>
      <c r="B26" t="str">
        <f>IFERROR(VLOOKUP(A26,'ATP Finals Data'!$B$3:$D$92,2,FALSE),"No Competition")</f>
        <v>Jan Apell</v>
      </c>
      <c r="C26" t="str">
        <f>IFERROR(VLOOKUP(A26,'ATP Finals Data'!$B$3:$D$92,3,FALSE),"No Competition")</f>
        <v>Sweden</v>
      </c>
      <c r="D26" t="str">
        <f>VLOOKUP(C26,'Country List'!$E$1:$F$33,2,FALSE)</f>
        <v>Sweden</v>
      </c>
      <c r="E26" t="str">
        <f>IFERROR(VLOOKUP(_xlfn.CONCAT(A26,".1"),'ATP Finals Data'!$B$3:$D$92,2,FALSE),"No Competition")</f>
        <v>Jonas Björkman</v>
      </c>
      <c r="F26" t="str">
        <f>IFERROR(VLOOKUP(_xlfn.CONCAT(A26,".1"),'ATP Finals Data'!$B$3:$D$92,3,FALSE),"No Competition")</f>
        <v>Sweden</v>
      </c>
      <c r="G26" t="str">
        <f>VLOOKUP(F26,'Country List'!$E$1:$F$33,2,FALSE)</f>
        <v>Sweden</v>
      </c>
    </row>
    <row r="27" spans="1:7" x14ac:dyDescent="0.25">
      <c r="A27" s="9">
        <v>1995</v>
      </c>
      <c r="B27" t="str">
        <f>IFERROR(VLOOKUP(A27,'ATP Finals Data'!$B$3:$D$92,2,FALSE),"No Competition")</f>
        <v>Grant Connell</v>
      </c>
      <c r="C27" t="str">
        <f>IFERROR(VLOOKUP(A27,'ATP Finals Data'!$B$3:$D$92,3,FALSE),"No Competition")</f>
        <v>Canada</v>
      </c>
      <c r="D27" t="str">
        <f>VLOOKUP(C27,'Country List'!$E$1:$F$33,2,FALSE)</f>
        <v>Canada</v>
      </c>
      <c r="E27" t="str">
        <f>IFERROR(VLOOKUP(_xlfn.CONCAT(A27,".1"),'ATP Finals Data'!$B$3:$D$92,2,FALSE),"No Competition")</f>
        <v>Patrick Galbraith</v>
      </c>
      <c r="F27" t="str">
        <f>IFERROR(VLOOKUP(_xlfn.CONCAT(A27,".1"),'ATP Finals Data'!$B$3:$D$92,3,FALSE),"No Competition")</f>
        <v>United States</v>
      </c>
      <c r="G27" t="str">
        <f>VLOOKUP(F27,'Country List'!$E$1:$F$33,2,FALSE)</f>
        <v>United States</v>
      </c>
    </row>
    <row r="28" spans="1:7" x14ac:dyDescent="0.25">
      <c r="A28" s="9">
        <v>1996</v>
      </c>
      <c r="B28" t="str">
        <f>IFERROR(VLOOKUP(A28,'ATP Finals Data'!$B$3:$D$92,2,FALSE),"No Competition")</f>
        <v>Todd Woodbridge</v>
      </c>
      <c r="C28" t="str">
        <f>IFERROR(VLOOKUP(A28,'ATP Finals Data'!$B$3:$D$92,3,FALSE),"No Competition")</f>
        <v>Australia</v>
      </c>
      <c r="D28" t="str">
        <f>VLOOKUP(C28,'Country List'!$E$1:$F$33,2,FALSE)</f>
        <v>Australia</v>
      </c>
      <c r="E28" t="str">
        <f>IFERROR(VLOOKUP(_xlfn.CONCAT(A28,".1"),'ATP Finals Data'!$B$3:$D$92,2,FALSE),"No Competition")</f>
        <v>Mark Woodforde</v>
      </c>
      <c r="F28" t="str">
        <f>IFERROR(VLOOKUP(_xlfn.CONCAT(A28,".1"),'ATP Finals Data'!$B$3:$D$92,3,FALSE),"No Competition")</f>
        <v>Australia</v>
      </c>
      <c r="G28" t="str">
        <f>VLOOKUP(F28,'Country List'!$E$1:$F$33,2,FALSE)</f>
        <v>Australia</v>
      </c>
    </row>
    <row r="29" spans="1:7" x14ac:dyDescent="0.25">
      <c r="A29" s="9">
        <v>1997</v>
      </c>
      <c r="B29" t="str">
        <f>IFERROR(VLOOKUP(A29,'ATP Finals Data'!$B$3:$D$92,2,FALSE),"No Competition")</f>
        <v>Rick Leach</v>
      </c>
      <c r="C29" t="str">
        <f>IFERROR(VLOOKUP(A29,'ATP Finals Data'!$B$3:$D$92,3,FALSE),"No Competition")</f>
        <v>United States</v>
      </c>
      <c r="D29" t="str">
        <f>VLOOKUP(C29,'Country List'!$E$1:$F$33,2,FALSE)</f>
        <v>United States</v>
      </c>
      <c r="E29" t="str">
        <f>IFERROR(VLOOKUP(_xlfn.CONCAT(A29,".1"),'ATP Finals Data'!$B$3:$D$92,2,FALSE),"No Competition")</f>
        <v>Jonathan Stark</v>
      </c>
      <c r="F29" t="str">
        <f>IFERROR(VLOOKUP(_xlfn.CONCAT(A29,".1"),'ATP Finals Data'!$B$3:$D$92,3,FALSE),"No Competition")</f>
        <v>United States</v>
      </c>
      <c r="G29" t="str">
        <f>VLOOKUP(F29,'Country List'!$E$1:$F$33,2,FALSE)</f>
        <v>United States</v>
      </c>
    </row>
    <row r="30" spans="1:7" x14ac:dyDescent="0.25">
      <c r="A30" s="9">
        <v>1998</v>
      </c>
      <c r="B30" t="str">
        <f>IFERROR(VLOOKUP(A30,'ATP Finals Data'!$B$3:$D$92,2,FALSE),"No Competition")</f>
        <v>Jacco Eltingh</v>
      </c>
      <c r="C30" t="str">
        <f>IFERROR(VLOOKUP(A30,'ATP Finals Data'!$B$3:$D$92,3,FALSE),"No Competition")</f>
        <v>Netherlands</v>
      </c>
      <c r="D30" t="str">
        <f>VLOOKUP(C30,'Country List'!$E$1:$F$33,2,FALSE)</f>
        <v>Netherlands</v>
      </c>
      <c r="E30" t="str">
        <f>IFERROR(VLOOKUP(_xlfn.CONCAT(A30,".1"),'ATP Finals Data'!$B$3:$D$92,2,FALSE),"No Competition")</f>
        <v>Paul Haarhuis</v>
      </c>
      <c r="F30" t="str">
        <f>IFERROR(VLOOKUP(_xlfn.CONCAT(A30,".1"),'ATP Finals Data'!$B$3:$D$92,3,FALSE),"No Competition")</f>
        <v>Netherlands</v>
      </c>
      <c r="G30" t="str">
        <f>VLOOKUP(F30,'Country List'!$E$1:$F$33,2,FALSE)</f>
        <v>Netherlands</v>
      </c>
    </row>
    <row r="31" spans="1:7" x14ac:dyDescent="0.25">
      <c r="A31" s="9">
        <v>1999</v>
      </c>
      <c r="B31" t="str">
        <f>IFERROR(VLOOKUP(A31,'ATP Finals Data'!$B$3:$D$92,2,FALSE),"No Competition")</f>
        <v>Sébastien Lareau</v>
      </c>
      <c r="C31" t="str">
        <f>IFERROR(VLOOKUP(A31,'ATP Finals Data'!$B$3:$D$92,3,FALSE),"No Competition")</f>
        <v>Canada</v>
      </c>
      <c r="D31" t="str">
        <f>VLOOKUP(C31,'Country List'!$E$1:$F$33,2,FALSE)</f>
        <v>Canada</v>
      </c>
      <c r="E31" t="str">
        <f>IFERROR(VLOOKUP(_xlfn.CONCAT(A31,".1"),'ATP Finals Data'!$B$3:$D$92,2,FALSE),"No Competition")</f>
        <v>Alex O'Brien</v>
      </c>
      <c r="F31" t="str">
        <f>IFERROR(VLOOKUP(_xlfn.CONCAT(A31,".1"),'ATP Finals Data'!$B$3:$D$92,3,FALSE),"No Competition")</f>
        <v>United States</v>
      </c>
      <c r="G31" t="str">
        <f>VLOOKUP(F31,'Country List'!$E$1:$F$33,2,FALSE)</f>
        <v>United States</v>
      </c>
    </row>
    <row r="32" spans="1:7" x14ac:dyDescent="0.25">
      <c r="A32" s="9">
        <v>2000</v>
      </c>
      <c r="B32" t="str">
        <f>IFERROR(VLOOKUP(A32,'ATP Finals Data'!$B$3:$D$92,2,FALSE),"No Competition")</f>
        <v>Donald Johnson</v>
      </c>
      <c r="C32" t="str">
        <f>IFERROR(VLOOKUP(A32,'ATP Finals Data'!$B$3:$D$92,3,FALSE),"No Competition")</f>
        <v>United States</v>
      </c>
      <c r="D32" t="str">
        <f>VLOOKUP(C32,'Country List'!$E$1:$F$33,2,FALSE)</f>
        <v>United States</v>
      </c>
      <c r="E32" t="str">
        <f>IFERROR(VLOOKUP(_xlfn.CONCAT(A32,".1"),'ATP Finals Data'!$B$3:$D$92,2,FALSE),"No Competition")</f>
        <v>Piet Norval</v>
      </c>
      <c r="F32" t="str">
        <f>IFERROR(VLOOKUP(_xlfn.CONCAT(A32,".1"),'ATP Finals Data'!$B$3:$D$92,3,FALSE),"No Competition")</f>
        <v>South Africa</v>
      </c>
      <c r="G32" t="str">
        <f>VLOOKUP(F32,'Country List'!$E$1:$F$33,2,FALSE)</f>
        <v>South Africa</v>
      </c>
    </row>
    <row r="33" spans="1:7" x14ac:dyDescent="0.25">
      <c r="A33" s="9">
        <v>2001</v>
      </c>
      <c r="B33" t="str">
        <f>IFERROR(VLOOKUP(A33,'ATP Finals Data'!$B$3:$D$92,2,FALSE),"No Competition")</f>
        <v>Ellis Ferreira</v>
      </c>
      <c r="C33" t="str">
        <f>IFERROR(VLOOKUP(A33,'ATP Finals Data'!$B$3:$D$92,3,FALSE),"No Competition")</f>
        <v>South Africa</v>
      </c>
      <c r="D33" t="str">
        <f>VLOOKUP(C33,'Country List'!$E$1:$F$33,2,FALSE)</f>
        <v>South Africa</v>
      </c>
      <c r="E33" t="str">
        <f>IFERROR(VLOOKUP(_xlfn.CONCAT(A33,".1"),'ATP Finals Data'!$B$3:$D$92,2,FALSE),"No Competition")</f>
        <v>Rick Leach</v>
      </c>
      <c r="F33" t="str">
        <f>IFERROR(VLOOKUP(_xlfn.CONCAT(A33,".1"),'ATP Finals Data'!$B$3:$D$92,3,FALSE),"No Competition")</f>
        <v>United States</v>
      </c>
      <c r="G33" t="str">
        <f>VLOOKUP(F33,'Country List'!$E$1:$F$33,2,FALSE)</f>
        <v>United States</v>
      </c>
    </row>
    <row r="34" spans="1:7" x14ac:dyDescent="0.25">
      <c r="A34" s="9">
        <v>2002</v>
      </c>
      <c r="B34" t="str">
        <f>IFERROR(VLOOKUP(A34,'ATP Finals Data'!$B$3:$D$92,2,FALSE),"No Competition")</f>
        <v>No Competition</v>
      </c>
      <c r="C34" t="str">
        <f>IFERROR(VLOOKUP(A34,'ATP Finals Data'!$B$3:$D$92,3,FALSE),"No Competition")</f>
        <v>No Competition</v>
      </c>
      <c r="D34" t="str">
        <f>VLOOKUP(C34,'Country List'!$E$1:$F$33,2,FALSE)</f>
        <v>No Competition</v>
      </c>
      <c r="E34" t="str">
        <f>IFERROR(VLOOKUP(_xlfn.CONCAT(A34,".1"),'ATP Finals Data'!$B$3:$D$92,2,FALSE),"No Competition")</f>
        <v>No Competition</v>
      </c>
      <c r="F34" t="str">
        <f>IFERROR(VLOOKUP(_xlfn.CONCAT(A34,".1"),'ATP Finals Data'!$B$3:$D$92,3,FALSE),"No Competition")</f>
        <v>No Competition</v>
      </c>
      <c r="G34" t="str">
        <f>VLOOKUP(F34,'Country List'!$E$1:$F$33,2,FALSE)</f>
        <v>No Competition</v>
      </c>
    </row>
    <row r="35" spans="1:7" x14ac:dyDescent="0.25">
      <c r="A35" s="9">
        <v>2003</v>
      </c>
      <c r="B35" t="str">
        <f>IFERROR(VLOOKUP(A35,'ATP Finals Data'!$B$3:$D$92,2,FALSE),"No Competition")</f>
        <v>Bob Bryan</v>
      </c>
      <c r="C35" t="str">
        <f>IFERROR(VLOOKUP(A35,'ATP Finals Data'!$B$3:$D$92,3,FALSE),"No Competition")</f>
        <v>United States</v>
      </c>
      <c r="D35" t="str">
        <f>VLOOKUP(C35,'Country List'!$E$1:$F$33,2,FALSE)</f>
        <v>United States</v>
      </c>
      <c r="E35" t="str">
        <f>IFERROR(VLOOKUP(_xlfn.CONCAT(A35,".1"),'ATP Finals Data'!$B$3:$D$92,2,FALSE),"No Competition")</f>
        <v>Mike Bryan</v>
      </c>
      <c r="F35" t="str">
        <f>IFERROR(VLOOKUP(_xlfn.CONCAT(A35,".1"),'ATP Finals Data'!$B$3:$D$92,3,FALSE),"No Competition")</f>
        <v>United States</v>
      </c>
      <c r="G35" t="str">
        <f>VLOOKUP(F35,'Country List'!$E$1:$F$33,2,FALSE)</f>
        <v>United States</v>
      </c>
    </row>
    <row r="36" spans="1:7" x14ac:dyDescent="0.25">
      <c r="A36" s="9">
        <v>2004</v>
      </c>
      <c r="B36" t="str">
        <f>IFERROR(VLOOKUP(A36,'ATP Finals Data'!$B$3:$D$92,2,FALSE),"No Competition")</f>
        <v>Bob Bryan</v>
      </c>
      <c r="C36" t="str">
        <f>IFERROR(VLOOKUP(A36,'ATP Finals Data'!$B$3:$D$92,3,FALSE),"No Competition")</f>
        <v>United States</v>
      </c>
      <c r="D36" t="str">
        <f>VLOOKUP(C36,'Country List'!$E$1:$F$33,2,FALSE)</f>
        <v>United States</v>
      </c>
      <c r="E36" t="str">
        <f>IFERROR(VLOOKUP(_xlfn.CONCAT(A36,".1"),'ATP Finals Data'!$B$3:$D$92,2,FALSE),"No Competition")</f>
        <v>Mike Bryan</v>
      </c>
      <c r="F36" t="str">
        <f>IFERROR(VLOOKUP(_xlfn.CONCAT(A36,".1"),'ATP Finals Data'!$B$3:$D$92,3,FALSE),"No Competition")</f>
        <v>United States</v>
      </c>
      <c r="G36" t="str">
        <f>VLOOKUP(F36,'Country List'!$E$1:$F$33,2,FALSE)</f>
        <v>United States</v>
      </c>
    </row>
    <row r="37" spans="1:7" x14ac:dyDescent="0.25">
      <c r="A37" s="9">
        <v>2005</v>
      </c>
      <c r="B37" t="str">
        <f>IFERROR(VLOOKUP(A37,'ATP Finals Data'!$B$3:$D$92,2,FALSE),"No Competition")</f>
        <v>Michaël Llodra</v>
      </c>
      <c r="C37" t="str">
        <f>IFERROR(VLOOKUP(A37,'ATP Finals Data'!$B$3:$D$92,3,FALSE),"No Competition")</f>
        <v>France</v>
      </c>
      <c r="D37" t="str">
        <f>VLOOKUP(C37,'Country List'!$E$1:$F$33,2,FALSE)</f>
        <v>France</v>
      </c>
      <c r="E37" t="str">
        <f>IFERROR(VLOOKUP(_xlfn.CONCAT(A37,".1"),'ATP Finals Data'!$B$3:$D$92,2,FALSE),"No Competition")</f>
        <v>Fabrice Santoro</v>
      </c>
      <c r="F37" t="str">
        <f>IFERROR(VLOOKUP(_xlfn.CONCAT(A37,".1"),'ATP Finals Data'!$B$3:$D$92,3,FALSE),"No Competition")</f>
        <v>France</v>
      </c>
      <c r="G37" t="str">
        <f>VLOOKUP(F37,'Country List'!$E$1:$F$33,2,FALSE)</f>
        <v>France</v>
      </c>
    </row>
    <row r="38" spans="1:7" x14ac:dyDescent="0.25">
      <c r="A38" s="9">
        <v>2006</v>
      </c>
      <c r="B38" t="str">
        <f>IFERROR(VLOOKUP(A38,'ATP Finals Data'!$B$3:$D$92,2,FALSE),"No Competition")</f>
        <v>Jonas Björkman</v>
      </c>
      <c r="C38" t="str">
        <f>IFERROR(VLOOKUP(A38,'ATP Finals Data'!$B$3:$D$92,3,FALSE),"No Competition")</f>
        <v>Sweden</v>
      </c>
      <c r="D38" t="str">
        <f>VLOOKUP(C38,'Country List'!$E$1:$F$33,2,FALSE)</f>
        <v>Sweden</v>
      </c>
      <c r="E38" t="str">
        <f>IFERROR(VLOOKUP(_xlfn.CONCAT(A38,".1"),'ATP Finals Data'!$B$3:$D$92,2,FALSE),"No Competition")</f>
        <v>Max Mirnyi</v>
      </c>
      <c r="F38" t="str">
        <f>IFERROR(VLOOKUP(_xlfn.CONCAT(A38,".1"),'ATP Finals Data'!$B$3:$D$92,3,FALSE),"No Competition")</f>
        <v>Belarus</v>
      </c>
      <c r="G38" t="str">
        <f>VLOOKUP(F38,'Country List'!$E$1:$F$33,2,FALSE)</f>
        <v>Belarus</v>
      </c>
    </row>
    <row r="39" spans="1:7" x14ac:dyDescent="0.25">
      <c r="A39" s="9">
        <v>2007</v>
      </c>
      <c r="B39" t="str">
        <f>IFERROR(VLOOKUP(A39,'ATP Finals Data'!$B$3:$D$92,2,FALSE),"No Competition")</f>
        <v>Mark Knowles</v>
      </c>
      <c r="C39" t="str">
        <f>IFERROR(VLOOKUP(A39,'ATP Finals Data'!$B$3:$D$92,3,FALSE),"No Competition")</f>
        <v>Bahamas</v>
      </c>
      <c r="D39" t="str">
        <f>VLOOKUP(C39,'Country List'!$E$1:$F$33,2,FALSE)</f>
        <v>Bahamas</v>
      </c>
      <c r="E39" t="str">
        <f>IFERROR(VLOOKUP(_xlfn.CONCAT(A39,".1"),'ATP Finals Data'!$B$3:$D$92,2,FALSE),"No Competition")</f>
        <v>Daniel Nestor</v>
      </c>
      <c r="F39" t="str">
        <f>IFERROR(VLOOKUP(_xlfn.CONCAT(A39,".1"),'ATP Finals Data'!$B$3:$D$92,3,FALSE),"No Competition")</f>
        <v>Canada</v>
      </c>
      <c r="G39" t="str">
        <f>VLOOKUP(F39,'Country List'!$E$1:$F$33,2,FALSE)</f>
        <v>Canada</v>
      </c>
    </row>
    <row r="40" spans="1:7" x14ac:dyDescent="0.25">
      <c r="A40" s="9">
        <v>2008</v>
      </c>
      <c r="B40" t="str">
        <f>IFERROR(VLOOKUP(A40,'ATP Finals Data'!$B$3:$D$92,2,FALSE),"No Competition")</f>
        <v>Daniel Nestor</v>
      </c>
      <c r="C40" t="str">
        <f>IFERROR(VLOOKUP(A40,'ATP Finals Data'!$B$3:$D$92,3,FALSE),"No Competition")</f>
        <v>Canada</v>
      </c>
      <c r="D40" t="str">
        <f>VLOOKUP(C40,'Country List'!$E$1:$F$33,2,FALSE)</f>
        <v>Canada</v>
      </c>
      <c r="E40" t="str">
        <f>IFERROR(VLOOKUP(_xlfn.CONCAT(A40,".1"),'ATP Finals Data'!$B$3:$D$92,2,FALSE),"No Competition")</f>
        <v>Nenad Zimonjić</v>
      </c>
      <c r="F40" t="str">
        <f>IFERROR(VLOOKUP(_xlfn.CONCAT(A40,".1"),'ATP Finals Data'!$B$3:$D$92,3,FALSE),"No Competition")</f>
        <v>Serbia</v>
      </c>
      <c r="G40" t="str">
        <f>VLOOKUP(F40,'Country List'!$E$1:$F$33,2,FALSE)</f>
        <v>Serbia</v>
      </c>
    </row>
    <row r="41" spans="1:7" x14ac:dyDescent="0.25">
      <c r="A41" s="9">
        <v>2009</v>
      </c>
      <c r="B41" t="str">
        <f>IFERROR(VLOOKUP(A41,'ATP Finals Data'!$B$3:$D$92,2,FALSE),"No Competition")</f>
        <v>Bob Bryan</v>
      </c>
      <c r="C41" t="str">
        <f>IFERROR(VLOOKUP(A41,'ATP Finals Data'!$B$3:$D$92,3,FALSE),"No Competition")</f>
        <v>United States</v>
      </c>
      <c r="D41" t="str">
        <f>VLOOKUP(C41,'Country List'!$E$1:$F$33,2,FALSE)</f>
        <v>United States</v>
      </c>
      <c r="E41" t="str">
        <f>IFERROR(VLOOKUP(_xlfn.CONCAT(A41,".1"),'ATP Finals Data'!$B$3:$D$92,2,FALSE),"No Competition")</f>
        <v>Mike Bryan</v>
      </c>
      <c r="F41" t="str">
        <f>IFERROR(VLOOKUP(_xlfn.CONCAT(A41,".1"),'ATP Finals Data'!$B$3:$D$92,3,FALSE),"No Competition")</f>
        <v>United States</v>
      </c>
      <c r="G41" t="str">
        <f>VLOOKUP(F41,'Country List'!$E$1:$F$33,2,FALSE)</f>
        <v>United States</v>
      </c>
    </row>
    <row r="42" spans="1:7" x14ac:dyDescent="0.25">
      <c r="A42" s="9">
        <v>2010</v>
      </c>
      <c r="B42" t="str">
        <f>IFERROR(VLOOKUP(A42,'ATP Finals Data'!$B$3:$D$92,2,FALSE),"No Competition")</f>
        <v>Daniel Nestor</v>
      </c>
      <c r="C42" t="str">
        <f>IFERROR(VLOOKUP(A42,'ATP Finals Data'!$B$3:$D$92,3,FALSE),"No Competition")</f>
        <v>Canada</v>
      </c>
      <c r="D42" t="str">
        <f>VLOOKUP(C42,'Country List'!$E$1:$F$33,2,FALSE)</f>
        <v>Canada</v>
      </c>
      <c r="E42" t="str">
        <f>IFERROR(VLOOKUP(_xlfn.CONCAT(A42,".1"),'ATP Finals Data'!$B$3:$D$92,2,FALSE),"No Competition")</f>
        <v>Nenad Zimonjić</v>
      </c>
      <c r="F42" t="str">
        <f>IFERROR(VLOOKUP(_xlfn.CONCAT(A42,".1"),'ATP Finals Data'!$B$3:$D$92,3,FALSE),"No Competition")</f>
        <v>Serbia</v>
      </c>
      <c r="G42" t="str">
        <f>VLOOKUP(F42,'Country List'!$E$1:$F$33,2,FALSE)</f>
        <v>Serbia</v>
      </c>
    </row>
    <row r="43" spans="1:7" x14ac:dyDescent="0.25">
      <c r="A43" s="9">
        <v>2011</v>
      </c>
      <c r="B43" t="str">
        <f>IFERROR(VLOOKUP(A43,'ATP Finals Data'!$B$3:$D$92,2,FALSE),"No Competition")</f>
        <v>Max Mirnyi</v>
      </c>
      <c r="C43" t="str">
        <f>IFERROR(VLOOKUP(A43,'ATP Finals Data'!$B$3:$D$92,3,FALSE),"No Competition")</f>
        <v>Belarus</v>
      </c>
      <c r="D43" t="str">
        <f>VLOOKUP(C43,'Country List'!$E$1:$F$33,2,FALSE)</f>
        <v>Belarus</v>
      </c>
      <c r="E43" t="str">
        <f>IFERROR(VLOOKUP(_xlfn.CONCAT(A43,".1"),'ATP Finals Data'!$B$3:$D$92,2,FALSE),"No Competition")</f>
        <v>Daniel Nestor</v>
      </c>
      <c r="F43" t="str">
        <f>IFERROR(VLOOKUP(_xlfn.CONCAT(A43,".1"),'ATP Finals Data'!$B$3:$D$92,3,FALSE),"No Competition")</f>
        <v>Canada</v>
      </c>
      <c r="G43" t="str">
        <f>VLOOKUP(F43,'Country List'!$E$1:$F$33,2,FALSE)</f>
        <v>Canada</v>
      </c>
    </row>
    <row r="44" spans="1:7" x14ac:dyDescent="0.25">
      <c r="A44" s="9">
        <v>2012</v>
      </c>
      <c r="B44" t="str">
        <f>IFERROR(VLOOKUP(A44,'ATP Finals Data'!$B$3:$D$92,2,FALSE),"No Competition")</f>
        <v>Marcel Granollers</v>
      </c>
      <c r="C44" t="str">
        <f>IFERROR(VLOOKUP(A44,'ATP Finals Data'!$B$3:$D$92,3,FALSE),"No Competition")</f>
        <v>Spain</v>
      </c>
      <c r="D44" t="str">
        <f>VLOOKUP(C44,'Country List'!$E$1:$F$33,2,FALSE)</f>
        <v>Spain</v>
      </c>
      <c r="E44" t="str">
        <f>IFERROR(VLOOKUP(_xlfn.CONCAT(A44,".1"),'ATP Finals Data'!$B$3:$D$92,2,FALSE),"No Competition")</f>
        <v>Marc López</v>
      </c>
      <c r="F44" t="str">
        <f>IFERROR(VLOOKUP(_xlfn.CONCAT(A44,".1"),'ATP Finals Data'!$B$3:$D$92,3,FALSE),"No Competition")</f>
        <v>Spain</v>
      </c>
      <c r="G44" t="str">
        <f>VLOOKUP(F44,'Country List'!$E$1:$F$33,2,FALSE)</f>
        <v>Spain</v>
      </c>
    </row>
    <row r="45" spans="1:7" x14ac:dyDescent="0.25">
      <c r="A45" s="9">
        <v>2013</v>
      </c>
      <c r="B45" t="str">
        <f>IFERROR(VLOOKUP(A45,'ATP Finals Data'!$B$3:$D$92,2,FALSE),"No Competition")</f>
        <v>David Marrero</v>
      </c>
      <c r="C45" t="str">
        <f>IFERROR(VLOOKUP(A45,'ATP Finals Data'!$B$3:$D$92,3,FALSE),"No Competition")</f>
        <v>Spain</v>
      </c>
      <c r="D45" t="str">
        <f>VLOOKUP(C45,'Country List'!$E$1:$F$33,2,FALSE)</f>
        <v>Spain</v>
      </c>
      <c r="E45" t="str">
        <f>IFERROR(VLOOKUP(_xlfn.CONCAT(A45,".1"),'ATP Finals Data'!$B$3:$D$92,2,FALSE),"No Competition")</f>
        <v>Fernando Verdasco</v>
      </c>
      <c r="F45" t="str">
        <f>IFERROR(VLOOKUP(_xlfn.CONCAT(A45,".1"),'ATP Finals Data'!$B$3:$D$92,3,FALSE),"No Competition")</f>
        <v>Spain</v>
      </c>
      <c r="G45" t="str">
        <f>VLOOKUP(F45,'Country List'!$E$1:$F$33,2,FALSE)</f>
        <v>Spain</v>
      </c>
    </row>
    <row r="46" spans="1:7" x14ac:dyDescent="0.25">
      <c r="A46" s="9">
        <v>2014</v>
      </c>
      <c r="B46" t="str">
        <f>IFERROR(VLOOKUP(A46,'ATP Finals Data'!$B$3:$D$92,2,FALSE),"No Competition")</f>
        <v>Bob Bryan</v>
      </c>
      <c r="C46" t="str">
        <f>IFERROR(VLOOKUP(A46,'ATP Finals Data'!$B$3:$D$92,3,FALSE),"No Competition")</f>
        <v>United States</v>
      </c>
      <c r="D46" t="str">
        <f>VLOOKUP(C46,'Country List'!$E$1:$F$33,2,FALSE)</f>
        <v>United States</v>
      </c>
      <c r="E46" t="str">
        <f>IFERROR(VLOOKUP(_xlfn.CONCAT(A46,".1"),'ATP Finals Data'!$B$3:$D$92,2,FALSE),"No Competition")</f>
        <v>Mike Bryan</v>
      </c>
      <c r="F46" t="str">
        <f>IFERROR(VLOOKUP(_xlfn.CONCAT(A46,".1"),'ATP Finals Data'!$B$3:$D$92,3,FALSE),"No Competition")</f>
        <v>United States</v>
      </c>
      <c r="G46" t="str">
        <f>VLOOKUP(F46,'Country List'!$E$1:$F$33,2,FALSE)</f>
        <v>United States</v>
      </c>
    </row>
    <row r="47" spans="1:7" x14ac:dyDescent="0.25">
      <c r="A47" s="9">
        <v>2015</v>
      </c>
      <c r="B47" t="str">
        <f>IFERROR(VLOOKUP(A47,'ATP Finals Data'!$B$3:$D$92,2,FALSE),"No Competition")</f>
        <v>Jean-Julien Rojer</v>
      </c>
      <c r="C47" t="str">
        <f>IFERROR(VLOOKUP(A47,'ATP Finals Data'!$B$3:$D$92,3,FALSE),"No Competition")</f>
        <v>Netherlands</v>
      </c>
      <c r="D47" t="str">
        <f>VLOOKUP(C47,'Country List'!$E$1:$F$33,2,FALSE)</f>
        <v>Netherlands</v>
      </c>
      <c r="E47" t="str">
        <f>IFERROR(VLOOKUP(_xlfn.CONCAT(A47,".1"),'ATP Finals Data'!$B$3:$D$92,2,FALSE),"No Competition")</f>
        <v>Horia Tecău</v>
      </c>
      <c r="F47" t="str">
        <f>IFERROR(VLOOKUP(_xlfn.CONCAT(A47,".1"),'ATP Finals Data'!$B$3:$D$92,3,FALSE),"No Competition")</f>
        <v>Romania</v>
      </c>
      <c r="G47" t="str">
        <f>VLOOKUP(F47,'Country List'!$E$1:$F$33,2,FALSE)</f>
        <v>Romania</v>
      </c>
    </row>
    <row r="48" spans="1:7" x14ac:dyDescent="0.25">
      <c r="A48" s="9">
        <v>2016</v>
      </c>
      <c r="B48" t="str">
        <f>IFERROR(VLOOKUP(A48,'ATP Finals Data'!$B$3:$D$92,2,FALSE),"No Competition")</f>
        <v>Henri Kontinen</v>
      </c>
      <c r="C48" t="str">
        <f>IFERROR(VLOOKUP(A48,'ATP Finals Data'!$B$3:$D$92,3,FALSE),"No Competition")</f>
        <v>Finland</v>
      </c>
      <c r="D48" t="str">
        <f>VLOOKUP(C48,'Country List'!$E$1:$F$33,2,FALSE)</f>
        <v>Finland</v>
      </c>
      <c r="E48" t="str">
        <f>IFERROR(VLOOKUP(_xlfn.CONCAT(A48,".1"),'ATP Finals Data'!$B$3:$D$92,2,FALSE),"No Competition")</f>
        <v>John Peers</v>
      </c>
      <c r="F48" t="str">
        <f>IFERROR(VLOOKUP(_xlfn.CONCAT(A48,".1"),'ATP Finals Data'!$B$3:$D$92,3,FALSE),"No Competition")</f>
        <v>Australia</v>
      </c>
      <c r="G48" t="str">
        <f>VLOOKUP(F48,'Country List'!$E$1:$F$33,2,FALSE)</f>
        <v>Australia</v>
      </c>
    </row>
    <row r="49" spans="1:7" x14ac:dyDescent="0.25">
      <c r="A49" s="9">
        <v>2017</v>
      </c>
      <c r="B49" t="str">
        <f>IFERROR(VLOOKUP(A49,'ATP Finals Data'!$B$3:$D$92,2,FALSE),"No Competition")</f>
        <v>Henri Kontinen</v>
      </c>
      <c r="C49" t="str">
        <f>IFERROR(VLOOKUP(A49,'ATP Finals Data'!$B$3:$D$92,3,FALSE),"No Competition")</f>
        <v>Finland</v>
      </c>
      <c r="D49" t="str">
        <f>VLOOKUP(C49,'Country List'!$E$1:$F$33,2,FALSE)</f>
        <v>Finland</v>
      </c>
      <c r="E49" t="str">
        <f>IFERROR(VLOOKUP(_xlfn.CONCAT(A49,".1"),'ATP Finals Data'!$B$3:$D$92,2,FALSE),"No Competition")</f>
        <v>John Peers</v>
      </c>
      <c r="F49" t="str">
        <f>IFERROR(VLOOKUP(_xlfn.CONCAT(A49,".1"),'ATP Finals Data'!$B$3:$D$92,3,FALSE),"No Competition")</f>
        <v>Australia</v>
      </c>
      <c r="G49" t="str">
        <f>VLOOKUP(F49,'Country List'!$E$1:$F$33,2,FALSE)</f>
        <v>Australia</v>
      </c>
    </row>
    <row r="50" spans="1:7" x14ac:dyDescent="0.25">
      <c r="A50" s="9">
        <v>2018</v>
      </c>
      <c r="B50" t="str">
        <f>IFERROR(VLOOKUP(A50,'ATP Finals Data'!$B$3:$D$92,2,FALSE),"No Competition")</f>
        <v>Jack Sock</v>
      </c>
      <c r="C50" t="str">
        <f>IFERROR(VLOOKUP(A50,'ATP Finals Data'!$B$3:$D$92,3,FALSE),"No Competition")</f>
        <v>United States</v>
      </c>
      <c r="D50" t="str">
        <f>VLOOKUP(C50,'Country List'!$E$1:$F$33,2,FALSE)</f>
        <v>United States</v>
      </c>
      <c r="E50" t="str">
        <f>IFERROR(VLOOKUP(_xlfn.CONCAT(A50,".1"),'ATP Finals Data'!$B$3:$D$92,2,FALSE),"No Competition")</f>
        <v>Mike Bryan</v>
      </c>
      <c r="F50" t="str">
        <f>IFERROR(VLOOKUP(_xlfn.CONCAT(A50,".1"),'ATP Finals Data'!$B$3:$D$92,3,FALSE),"No Competition")</f>
        <v>United States</v>
      </c>
      <c r="G50" t="str">
        <f>VLOOKUP(F50,'Country List'!$E$1:$F$33,2,FALSE)</f>
        <v>United States</v>
      </c>
    </row>
    <row r="51" spans="1:7" x14ac:dyDescent="0.25">
      <c r="A51" s="9">
        <v>2019</v>
      </c>
      <c r="B51" t="str">
        <f>IFERROR(VLOOKUP(A51,'ATP Finals Data'!$B$3:$D$92,2,FALSE),"No Competition")</f>
        <v>Pierre-Hugues Herbert</v>
      </c>
      <c r="C51" t="str">
        <f>IFERROR(VLOOKUP(A51,'ATP Finals Data'!$B$3:$D$92,3,FALSE),"No Competition")</f>
        <v>France</v>
      </c>
      <c r="D51" t="str">
        <f>VLOOKUP(C51,'Country List'!$E$1:$F$33,2,FALSE)</f>
        <v>France</v>
      </c>
      <c r="E51" t="str">
        <f>IFERROR(VLOOKUP(_xlfn.CONCAT(A51,".1"),'ATP Finals Data'!$B$3:$D$92,2,FALSE),"No Competition")</f>
        <v>Nicolas Mahut</v>
      </c>
      <c r="F51" t="str">
        <f>IFERROR(VLOOKUP(_xlfn.CONCAT(A51,".1"),'ATP Finals Data'!$B$3:$D$92,3,FALSE),"No Competition")</f>
        <v>France</v>
      </c>
      <c r="G51" t="str">
        <f>VLOOKUP(F51,'Country List'!$E$1:$F$33,2,FALSE)</f>
        <v>France</v>
      </c>
    </row>
  </sheetData>
  <sheetProtection algorithmName="SHA-512" hashValue="bbIj/xRrzQinuD0YgZRISQo9JH8682MgLsuH2iujD8ltBrFHmOwrjGoRfdwiwuo7gBIDF0MHK3SMwljqyHoP4w==" saltValue="Owejf+OvUnMD9bpL51m0Nw==" spinCount="100000" sheet="1" objects="1" scenarios="1" sort="0" autoFilter="0"/>
  <autoFilter ref="A1:G51" xr:uid="{8374D4FC-CD24-4DC9-866B-35647C09F158}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55E17-D42B-48AC-92BF-D658047AF1E1}">
  <sheetPr>
    <tabColor theme="9" tint="-0.249977111117893"/>
  </sheetPr>
  <dimension ref="A1:AC56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RowHeight="15" outlineLevelCol="1" x14ac:dyDescent="0.25"/>
  <cols>
    <col min="1" max="1" width="2.85546875" style="11" customWidth="1"/>
    <col min="2" max="2" width="11.42578125" style="11"/>
    <col min="3" max="3" width="19.28515625" style="11" customWidth="1"/>
    <col min="4" max="4" width="11.42578125" style="11" hidden="1" customWidth="1" outlineLevel="1"/>
    <col min="5" max="5" width="15.140625" style="11" hidden="1" customWidth="1" outlineLevel="1"/>
    <col min="6" max="6" width="15.140625" style="11" customWidth="1" collapsed="1"/>
    <col min="7" max="7" width="24.28515625" style="11" customWidth="1"/>
    <col min="8" max="8" width="11.42578125" style="11" hidden="1" customWidth="1" outlineLevel="1"/>
    <col min="9" max="9" width="15.140625" style="11" customWidth="1" collapsed="1"/>
    <col min="10" max="10" width="15.140625" style="11" hidden="1" customWidth="1" outlineLevel="1"/>
    <col min="11" max="11" width="17.85546875" style="11" customWidth="1" collapsed="1"/>
    <col min="12" max="12" width="15" style="11" customWidth="1"/>
    <col min="13" max="13" width="15.140625" style="11" hidden="1" customWidth="1" outlineLevel="1"/>
    <col min="14" max="14" width="20" style="11" customWidth="1" collapsed="1"/>
    <col min="15" max="15" width="15.140625" style="11" customWidth="1"/>
    <col min="16" max="16" width="15.140625" style="11" hidden="1" customWidth="1" outlineLevel="1"/>
    <col min="17" max="17" width="19" style="11" customWidth="1" collapsed="1"/>
    <col min="18" max="18" width="15" style="11" customWidth="1"/>
    <col min="19" max="19" width="15.140625" style="11" hidden="1" customWidth="1" outlineLevel="1"/>
    <col min="20" max="20" width="17.7109375" style="11" customWidth="1" collapsed="1"/>
    <col min="21" max="21" width="15" style="11" customWidth="1"/>
    <col min="22" max="22" width="14.5703125" style="11" hidden="1" customWidth="1" outlineLevel="1"/>
    <col min="23" max="23" width="20" style="11" customWidth="1" collapsed="1"/>
    <col min="24" max="24" width="15.140625" style="11" customWidth="1"/>
    <col min="25" max="25" width="14.7109375" style="11" hidden="1" customWidth="1" outlineLevel="1"/>
    <col min="26" max="26" width="19.28515625" style="11" customWidth="1" collapsed="1"/>
    <col min="27" max="27" width="15" style="11" customWidth="1"/>
    <col min="28" max="28" width="15.140625" style="11" hidden="1" customWidth="1" outlineLevel="1"/>
    <col min="29" max="29" width="11.42578125" style="11" collapsed="1"/>
    <col min="30" max="16384" width="11.42578125" style="11"/>
  </cols>
  <sheetData>
    <row r="1" spans="1:29" x14ac:dyDescent="0.25">
      <c r="A1" s="37" t="s">
        <v>316</v>
      </c>
    </row>
    <row r="2" spans="1:29" x14ac:dyDescent="0.25">
      <c r="A2" s="32"/>
      <c r="B2" s="33"/>
      <c r="C2" s="99" t="s">
        <v>1</v>
      </c>
      <c r="D2" s="100"/>
      <c r="E2" s="100"/>
      <c r="F2" s="100"/>
      <c r="G2" s="100"/>
      <c r="H2" s="100"/>
      <c r="I2" s="100"/>
      <c r="J2" s="101"/>
      <c r="K2" s="102" t="s">
        <v>75</v>
      </c>
      <c r="L2" s="103"/>
      <c r="M2" s="103"/>
      <c r="N2" s="103"/>
      <c r="O2" s="103"/>
      <c r="P2" s="104"/>
      <c r="Q2" s="99" t="s">
        <v>207</v>
      </c>
      <c r="R2" s="100"/>
      <c r="S2" s="100"/>
      <c r="T2" s="100"/>
      <c r="U2" s="100"/>
      <c r="V2" s="101"/>
      <c r="W2" s="102" t="s">
        <v>233</v>
      </c>
      <c r="X2" s="103"/>
      <c r="Y2" s="103"/>
      <c r="Z2" s="103"/>
      <c r="AA2" s="103"/>
      <c r="AB2" s="104"/>
      <c r="AC2" s="17"/>
    </row>
    <row r="3" spans="1:29" x14ac:dyDescent="0.25">
      <c r="B3" s="12" t="s">
        <v>0</v>
      </c>
      <c r="C3" s="23" t="s">
        <v>2</v>
      </c>
      <c r="D3" s="24" t="s">
        <v>3</v>
      </c>
      <c r="E3" s="24" t="s">
        <v>3</v>
      </c>
      <c r="F3" s="24" t="s">
        <v>315</v>
      </c>
      <c r="G3" s="24" t="s">
        <v>4</v>
      </c>
      <c r="H3" s="24" t="s">
        <v>3</v>
      </c>
      <c r="I3" s="24" t="s">
        <v>315</v>
      </c>
      <c r="J3" s="25" t="s">
        <v>3</v>
      </c>
      <c r="K3" s="14" t="s">
        <v>2</v>
      </c>
      <c r="L3" s="15" t="s">
        <v>315</v>
      </c>
      <c r="M3" s="15" t="s">
        <v>3</v>
      </c>
      <c r="N3" s="15" t="s">
        <v>4</v>
      </c>
      <c r="O3" s="15" t="s">
        <v>315</v>
      </c>
      <c r="P3" s="16" t="s">
        <v>3</v>
      </c>
      <c r="Q3" s="23" t="s">
        <v>2</v>
      </c>
      <c r="R3" s="24" t="s">
        <v>315</v>
      </c>
      <c r="S3" s="24" t="s">
        <v>3</v>
      </c>
      <c r="T3" s="24" t="s">
        <v>4</v>
      </c>
      <c r="U3" s="24" t="s">
        <v>315</v>
      </c>
      <c r="V3" s="25" t="s">
        <v>3</v>
      </c>
      <c r="W3" s="14" t="s">
        <v>2</v>
      </c>
      <c r="X3" s="15" t="s">
        <v>315</v>
      </c>
      <c r="Y3" s="15" t="s">
        <v>3</v>
      </c>
      <c r="Z3" s="15" t="s">
        <v>4</v>
      </c>
      <c r="AA3" s="16" t="s">
        <v>315</v>
      </c>
      <c r="AB3" s="16" t="s">
        <v>3</v>
      </c>
    </row>
    <row r="4" spans="1:29" x14ac:dyDescent="0.25">
      <c r="B4" s="13">
        <v>1968</v>
      </c>
      <c r="C4" s="26" t="s">
        <v>289</v>
      </c>
      <c r="D4" s="27"/>
      <c r="E4" s="27" t="s">
        <v>289</v>
      </c>
      <c r="F4" s="27" t="str">
        <f>VLOOKUP(E4,'Country List'!$E$1:$F$48,2,FALSE)</f>
        <v>No Competition</v>
      </c>
      <c r="G4" s="27" t="s">
        <v>289</v>
      </c>
      <c r="H4" s="27"/>
      <c r="I4" s="27" t="str">
        <f>VLOOKUP(J4,'Country List'!$E$1:$F$48,2,FALSE)</f>
        <v>No Competition</v>
      </c>
      <c r="J4" s="28" t="s">
        <v>289</v>
      </c>
      <c r="K4" s="17" t="str">
        <f>IFERROR(VLOOKUP(B4,'Winner French Open'!$A$1:$E$52,2,FALSE),"No Competition")</f>
        <v>Ken Rosewall</v>
      </c>
      <c r="L4" s="18" t="str">
        <f>VLOOKUP(M4,'Country List'!$E$1:$F$48,2,FALSE)</f>
        <v>Australia</v>
      </c>
      <c r="M4" s="18" t="str">
        <f>IFERROR(VLOOKUP(B4,'Winner French Open'!$A$1:$E$52,3,FALSE),"No Competition")</f>
        <v>Australia</v>
      </c>
      <c r="N4" s="18" t="str">
        <f>IFERROR(VLOOKUP(B4,'Winner French Open'!$A$1:$E$52,4,FALSE),"No Competition")</f>
        <v>Fred Stolle</v>
      </c>
      <c r="O4" s="18" t="str">
        <f>VLOOKUP(P4,'Country List'!$E$1:$F$48,2,FALSE)</f>
        <v>Australia</v>
      </c>
      <c r="P4" s="19" t="str">
        <f>IFERROR(VLOOKUP(B4,'Winner French Open'!$A$1:$E$52,5,FALSE),"No Competition")</f>
        <v>Australia</v>
      </c>
      <c r="Q4" s="26" t="str">
        <f>IFERROR(VLOOKUP(B4,'Winner Wimbledon'!$A$1:$E$53,2,FALSE),"No Competition")</f>
        <v>John Newcombe</v>
      </c>
      <c r="R4" s="27" t="str">
        <f>VLOOKUP(S4,'Country List'!$E$1:$F$48,2,FALSE)</f>
        <v>Australia</v>
      </c>
      <c r="S4" s="27" t="str">
        <f>IFERROR(VLOOKUP(B4,'Winner Wimbledon'!$A$1:$E$53,3,FALSE),"No Competition")</f>
        <v>Australia</v>
      </c>
      <c r="T4" s="27" t="str">
        <f>IFERROR(VLOOKUP(B4,'Winner Wimbledon'!$A$1:$E$53,4,FALSE),"No Competition")</f>
        <v>Tony Roche</v>
      </c>
      <c r="U4" s="27" t="str">
        <f>VLOOKUP(V4,'Country List'!$E$1:$F$48,2,FALSE)</f>
        <v>Australia</v>
      </c>
      <c r="V4" s="28" t="str">
        <f>IFERROR(VLOOKUP(B4,'Winner Wimbledon'!$A$1:$E$53,5,FALSE),"No Competiton")</f>
        <v>Australia</v>
      </c>
      <c r="W4" s="17" t="str">
        <f>IFERROR(VLOOKUP(B4,'Winner US Open'!$B$2:$D$105,2,FALSE),"No Competition")</f>
        <v>Robert Lutz</v>
      </c>
      <c r="X4" s="18" t="str">
        <f>VLOOKUP(Y4,'Country List'!$E$1:$F$48,2,FALSE)</f>
        <v>United States</v>
      </c>
      <c r="Y4" s="18" t="str">
        <f>IFERROR(VLOOKUP(B4,'Winner US Open'!$B$2:$D$105,3,FALSE),"No Competition")</f>
        <v>United States</v>
      </c>
      <c r="Z4" s="18" t="str">
        <f>IFERROR(VLOOKUP(_xlfn.CONCAT(B4,".1"),'Winner US Open'!$B$2:$D$105,2,FALSE),"No Competition")</f>
        <v>Stan Smith</v>
      </c>
      <c r="AA4" s="19" t="str">
        <f>VLOOKUP(AB4,'Country List'!$E$1:$F$48,2,FALSE)</f>
        <v>United States</v>
      </c>
      <c r="AB4" s="19" t="str">
        <f>IFERROR(VLOOKUP(_xlfn.CONCAT(B4,".1"),'Winner US Open'!$B$2:$D$105,3,FALSE),"No Competition")</f>
        <v>United States</v>
      </c>
    </row>
    <row r="5" spans="1:29" x14ac:dyDescent="0.25">
      <c r="B5" s="13">
        <v>1969</v>
      </c>
      <c r="C5" s="26" t="str">
        <f>VLOOKUP(B5,'Winner AO'!$A$1:$B$103,2,FALSE)</f>
        <v>Roy Emerson</v>
      </c>
      <c r="D5" s="27" t="str">
        <f>IF(ISNUMBER(FIND("(",C5)),RIGHT(C5,5),"(AUS)")</f>
        <v>(AUS)</v>
      </c>
      <c r="E5" s="27" t="str">
        <f>VLOOKUP(D5,'Country List'!$A$1:$B$19,2,FALSE)</f>
        <v>Australia</v>
      </c>
      <c r="F5" s="27" t="str">
        <f>VLOOKUP(E5,'Country List'!$E$1:$F$48,2,FALSE)</f>
        <v>Australia</v>
      </c>
      <c r="G5" s="27" t="str">
        <f>VLOOKUP(_xlfn.CONCAT(B5,".1"),'Winner AO'!$C$1:$D$103,2,FALSE)</f>
        <v>Rod Laver</v>
      </c>
      <c r="H5" s="27" t="str">
        <f>IF(ISNUMBER(FIND("(",G5)),RIGHT(G5,5),"(AUS)")</f>
        <v>(AUS)</v>
      </c>
      <c r="I5" s="27" t="str">
        <f>VLOOKUP(J5,'Country List'!$E$1:$F$48,2,FALSE)</f>
        <v>Australia</v>
      </c>
      <c r="J5" s="28" t="str">
        <f>VLOOKUP(H5,'Country List'!$A$1:$B$19,2,FALSE)</f>
        <v>Australia</v>
      </c>
      <c r="K5" s="17" t="str">
        <f>IFERROR(VLOOKUP(B5,'Winner French Open'!$A$1:$E$52,2,FALSE),"No Competition")</f>
        <v>John Newcombe</v>
      </c>
      <c r="L5" s="18" t="str">
        <f>VLOOKUP(M5,'Country List'!$E$1:$F$48,2,FALSE)</f>
        <v>Australia</v>
      </c>
      <c r="M5" s="18" t="str">
        <f>IFERROR(VLOOKUP(B5,'Winner French Open'!$A$1:$E$52,3,FALSE),"No Competition")</f>
        <v>Australia</v>
      </c>
      <c r="N5" s="18" t="str">
        <f>IFERROR(VLOOKUP(B5,'Winner French Open'!$A$1:$E$52,4,FALSE),"No Competition")</f>
        <v>Tony Roche</v>
      </c>
      <c r="O5" s="18" t="str">
        <f>VLOOKUP(P5,'Country List'!$E$1:$F$48,2,FALSE)</f>
        <v>Australia</v>
      </c>
      <c r="P5" s="19" t="str">
        <f>IFERROR(VLOOKUP(B5,'Winner French Open'!$A$1:$E$52,5,FALSE),"No Competition")</f>
        <v>Australia</v>
      </c>
      <c r="Q5" s="26" t="str">
        <f>IFERROR(VLOOKUP(B5,'Winner Wimbledon'!$A$1:$E$53,2,FALSE),"No Competition")</f>
        <v>John Newcombe</v>
      </c>
      <c r="R5" s="27" t="str">
        <f>VLOOKUP(S5,'Country List'!$E$1:$F$48,2,FALSE)</f>
        <v>Australia</v>
      </c>
      <c r="S5" s="27" t="str">
        <f>IFERROR(VLOOKUP(B5,'Winner Wimbledon'!$A$1:$E$53,3,FALSE),"No Competition")</f>
        <v>Australia</v>
      </c>
      <c r="T5" s="27" t="str">
        <f>IFERROR(VLOOKUP(B5,'Winner Wimbledon'!$A$1:$E$53,4,FALSE),"No Competition")</f>
        <v>Tony Roche</v>
      </c>
      <c r="U5" s="27" t="str">
        <f>VLOOKUP(V5,'Country List'!$E$1:$F$48,2,FALSE)</f>
        <v>Australia</v>
      </c>
      <c r="V5" s="28" t="str">
        <f>IFERROR(VLOOKUP(B5,'Winner Wimbledon'!$A$1:$E$53,5,FALSE),"No Competiton")</f>
        <v>Australia</v>
      </c>
      <c r="W5" s="17" t="str">
        <f>IFERROR(VLOOKUP(B5,'Winner US Open'!$B$2:$D$105,2,FALSE),"No Competition")</f>
        <v>Ken Rosewall</v>
      </c>
      <c r="X5" s="18" t="str">
        <f>VLOOKUP(Y5,'Country List'!$E$1:$F$48,2,FALSE)</f>
        <v>Australia</v>
      </c>
      <c r="Y5" s="18" t="str">
        <f>IFERROR(VLOOKUP(B5,'Winner US Open'!$B$2:$D$105,3,FALSE),"No Competition")</f>
        <v>Australia</v>
      </c>
      <c r="Z5" s="18" t="str">
        <f>IFERROR(VLOOKUP(_xlfn.CONCAT(B5,".1"),'Winner US Open'!$B$2:$D$105,2,FALSE),"No Competition")</f>
        <v>Fred Stolle</v>
      </c>
      <c r="AA5" s="19" t="str">
        <f>VLOOKUP(AB5,'Country List'!$E$1:$F$48,2,FALSE)</f>
        <v>Australia</v>
      </c>
      <c r="AB5" s="19" t="str">
        <f>IFERROR(VLOOKUP(_xlfn.CONCAT(B5,".1"),'Winner US Open'!$B$2:$D$105,3,FALSE),"No Competition")</f>
        <v>Australia</v>
      </c>
    </row>
    <row r="6" spans="1:29" x14ac:dyDescent="0.25">
      <c r="B6" s="13">
        <v>1970</v>
      </c>
      <c r="C6" s="26" t="str">
        <f>VLOOKUP(B6,'Winner AO'!$A$1:$B$103,2,FALSE)</f>
        <v>Bob Lutz (USA)</v>
      </c>
      <c r="D6" s="27" t="str">
        <f t="shared" ref="D6:D56" si="0">IF(ISNUMBER(FIND("(",C6)),RIGHT(C6,5),"(AUS)")</f>
        <v>(USA)</v>
      </c>
      <c r="E6" s="27" t="str">
        <f>VLOOKUP(D6,'Country List'!$A$1:$B$19,2,FALSE)</f>
        <v>United States</v>
      </c>
      <c r="F6" s="27" t="str">
        <f>VLOOKUP(E6,'Country List'!$E$1:$F$48,2,FALSE)</f>
        <v>United States</v>
      </c>
      <c r="G6" s="27" t="str">
        <f>VLOOKUP(_xlfn.CONCAT(B6,".1"),'Winner AO'!$C$1:$D$103,2,FALSE)</f>
        <v>Stan Smith (USA)</v>
      </c>
      <c r="H6" s="27" t="str">
        <f t="shared" ref="H6:H56" si="1">IF(ISNUMBER(FIND("(",G6)),RIGHT(G6,5),"(AUS)")</f>
        <v>(USA)</v>
      </c>
      <c r="I6" s="27" t="str">
        <f>VLOOKUP(J6,'Country List'!$E$1:$F$48,2,FALSE)</f>
        <v>United States</v>
      </c>
      <c r="J6" s="28" t="str">
        <f>VLOOKUP(H6,'Country List'!$A$1:$B$19,2,FALSE)</f>
        <v>United States</v>
      </c>
      <c r="K6" s="17" t="str">
        <f>IFERROR(VLOOKUP(B6,'Winner French Open'!$A$1:$E$52,2,FALSE),"No Competition")</f>
        <v>Ilie Nastase</v>
      </c>
      <c r="L6" s="18" t="str">
        <f>VLOOKUP(M6,'Country List'!$E$1:$F$48,2,FALSE)</f>
        <v>Romania</v>
      </c>
      <c r="M6" s="18" t="str">
        <f>IFERROR(VLOOKUP(B6,'Winner French Open'!$A$1:$E$52,3,FALSE),"No Competition")</f>
        <v>Romania</v>
      </c>
      <c r="N6" s="18" t="str">
        <f>IFERROR(VLOOKUP(B6,'Winner French Open'!$A$1:$E$52,4,FALSE),"No Competition")</f>
        <v>Ion Tiriac</v>
      </c>
      <c r="O6" s="18" t="str">
        <f>VLOOKUP(P6,'Country List'!$E$1:$F$48,2,FALSE)</f>
        <v>Romania</v>
      </c>
      <c r="P6" s="19" t="str">
        <f>IFERROR(VLOOKUP(B6,'Winner French Open'!$A$1:$E$52,5,FALSE),"No Competition")</f>
        <v>Romania</v>
      </c>
      <c r="Q6" s="26" t="str">
        <f>IFERROR(VLOOKUP(B6,'Winner Wimbledon'!$A$1:$E$53,2,FALSE),"No Competition")</f>
        <v>John Newcombe</v>
      </c>
      <c r="R6" s="27" t="str">
        <f>VLOOKUP(S6,'Country List'!$E$1:$F$48,2,FALSE)</f>
        <v>Australia</v>
      </c>
      <c r="S6" s="27" t="str">
        <f>IFERROR(VLOOKUP(B6,'Winner Wimbledon'!$A$1:$E$53,3,FALSE),"No Competition")</f>
        <v>Australia</v>
      </c>
      <c r="T6" s="27" t="str">
        <f>IFERROR(VLOOKUP(B6,'Winner Wimbledon'!$A$1:$E$53,4,FALSE),"No Competition")</f>
        <v>Tony Roche</v>
      </c>
      <c r="U6" s="27" t="str">
        <f>VLOOKUP(V6,'Country List'!$E$1:$F$48,2,FALSE)</f>
        <v>Australia</v>
      </c>
      <c r="V6" s="28" t="str">
        <f>IFERROR(VLOOKUP(B6,'Winner Wimbledon'!$A$1:$E$53,5,FALSE),"No Competiton")</f>
        <v>Australia</v>
      </c>
      <c r="W6" s="17" t="str">
        <f>IFERROR(VLOOKUP(B6,'Winner US Open'!$B$2:$D$105,2,FALSE),"No Competition")</f>
        <v>Pierre Barthes</v>
      </c>
      <c r="X6" s="18" t="str">
        <f>VLOOKUP(Y6,'Country List'!$E$1:$F$48,2,FALSE)</f>
        <v>France</v>
      </c>
      <c r="Y6" s="18" t="str">
        <f>IFERROR(VLOOKUP(B6,'Winner US Open'!$B$2:$D$105,3,FALSE),"No Competition")</f>
        <v>France</v>
      </c>
      <c r="Z6" s="18" t="str">
        <f>IFERROR(VLOOKUP(_xlfn.CONCAT(B6,".1"),'Winner US Open'!$B$2:$D$105,2,FALSE),"No Competition")</f>
        <v>Nikola Pilić</v>
      </c>
      <c r="AA6" s="19" t="str">
        <f>VLOOKUP(AB6,'Country List'!$E$1:$F$48,2,FALSE)</f>
        <v>Croatia</v>
      </c>
      <c r="AB6" s="19" t="s">
        <v>229</v>
      </c>
    </row>
    <row r="7" spans="1:29" x14ac:dyDescent="0.25">
      <c r="B7" s="13">
        <v>1971</v>
      </c>
      <c r="C7" s="26" t="str">
        <f>VLOOKUP(B7,'Winner AO'!$A$1:$B$103,2,FALSE)</f>
        <v>John Newcombe</v>
      </c>
      <c r="D7" s="27" t="str">
        <f t="shared" si="0"/>
        <v>(AUS)</v>
      </c>
      <c r="E7" s="27" t="str">
        <f>VLOOKUP(D7,'Country List'!$A$1:$B$19,2,FALSE)</f>
        <v>Australia</v>
      </c>
      <c r="F7" s="27" t="str">
        <f>VLOOKUP(E7,'Country List'!$E$1:$F$48,2,FALSE)</f>
        <v>Australia</v>
      </c>
      <c r="G7" s="27" t="str">
        <f>VLOOKUP(_xlfn.CONCAT(B7,".1"),'Winner AO'!$C$1:$D$103,2,FALSE)</f>
        <v>Tony Roche</v>
      </c>
      <c r="H7" s="27" t="str">
        <f t="shared" si="1"/>
        <v>(AUS)</v>
      </c>
      <c r="I7" s="27" t="str">
        <f>VLOOKUP(J7,'Country List'!$E$1:$F$48,2,FALSE)</f>
        <v>Australia</v>
      </c>
      <c r="J7" s="28" t="str">
        <f>VLOOKUP(H7,'Country List'!$A$1:$B$19,2,FALSE)</f>
        <v>Australia</v>
      </c>
      <c r="K7" s="17" t="str">
        <f>IFERROR(VLOOKUP(B7,'Winner French Open'!$A$1:$E$52,2,FALSE),"No Competition")</f>
        <v>Arthur Ashe</v>
      </c>
      <c r="L7" s="18" t="str">
        <f>VLOOKUP(M7,'Country List'!$E$1:$F$48,2,FALSE)</f>
        <v>United States</v>
      </c>
      <c r="M7" s="18" t="str">
        <f>IFERROR(VLOOKUP(B7,'Winner French Open'!$A$1:$E$52,3,FALSE),"No Competition")</f>
        <v>USA</v>
      </c>
      <c r="N7" s="18" t="str">
        <f>IFERROR(VLOOKUP(B7,'Winner French Open'!$A$1:$E$52,4,FALSE),"No Competition")</f>
        <v>Marty Riessen</v>
      </c>
      <c r="O7" s="18" t="str">
        <f>VLOOKUP(P7,'Country List'!$E$1:$F$48,2,FALSE)</f>
        <v>United States</v>
      </c>
      <c r="P7" s="19" t="str">
        <f>IFERROR(VLOOKUP(B7,'Winner French Open'!$A$1:$E$52,5,FALSE),"No Competition")</f>
        <v>USA</v>
      </c>
      <c r="Q7" s="26" t="str">
        <f>IFERROR(VLOOKUP(B7,'Winner Wimbledon'!$A$1:$E$53,2,FALSE),"No Competition")</f>
        <v>Roy Emerson</v>
      </c>
      <c r="R7" s="27" t="str">
        <f>VLOOKUP(S7,'Country List'!$E$1:$F$48,2,FALSE)</f>
        <v>Australia</v>
      </c>
      <c r="S7" s="27" t="str">
        <f>IFERROR(VLOOKUP(B7,'Winner Wimbledon'!$A$1:$E$53,3,FALSE),"No Competition")</f>
        <v>Australia</v>
      </c>
      <c r="T7" s="27" t="str">
        <f>IFERROR(VLOOKUP(B7,'Winner Wimbledon'!$A$1:$E$53,4,FALSE),"No Competition")</f>
        <v>Rod Laver</v>
      </c>
      <c r="U7" s="27" t="str">
        <f>VLOOKUP(V7,'Country List'!$E$1:$F$48,2,FALSE)</f>
        <v>Australia</v>
      </c>
      <c r="V7" s="28" t="str">
        <f>IFERROR(VLOOKUP(B7,'Winner Wimbledon'!$A$1:$E$53,5,FALSE),"No Competiton")</f>
        <v>Australia</v>
      </c>
      <c r="W7" s="17" t="str">
        <f>IFERROR(VLOOKUP(B7,'Winner US Open'!$B$2:$D$105,2,FALSE),"No Competition")</f>
        <v>John Newcombe</v>
      </c>
      <c r="X7" s="18" t="str">
        <f>VLOOKUP(Y7,'Country List'!$E$1:$F$48,2,FALSE)</f>
        <v>Australia</v>
      </c>
      <c r="Y7" s="18" t="str">
        <f>IFERROR(VLOOKUP(B7,'Winner US Open'!$B$2:$D$105,3,FALSE),"No Competition")</f>
        <v>Australia</v>
      </c>
      <c r="Z7" s="18" t="str">
        <f>IFERROR(VLOOKUP(_xlfn.CONCAT(B7,".1"),'Winner US Open'!$B$2:$D$105,2,FALSE),"No Competition")</f>
        <v>Roger Taylor</v>
      </c>
      <c r="AA7" s="19" t="str">
        <f>VLOOKUP(AB7,'Country List'!$E$1:$F$48,2,FALSE)</f>
        <v>Great Britain</v>
      </c>
      <c r="AB7" s="19" t="str">
        <f>IFERROR(VLOOKUP(_xlfn.CONCAT(B7,".1"),'Winner US Open'!$B$2:$D$105,3,FALSE),"No Competition")</f>
        <v>United Kingdom</v>
      </c>
    </row>
    <row r="8" spans="1:29" x14ac:dyDescent="0.25">
      <c r="B8" s="13">
        <v>1972</v>
      </c>
      <c r="C8" s="26" t="str">
        <f>VLOOKUP(B8,'Winner AO'!$A$1:$B$103,2,FALSE)</f>
        <v>Ken Rosewall</v>
      </c>
      <c r="D8" s="27" t="str">
        <f t="shared" si="0"/>
        <v>(AUS)</v>
      </c>
      <c r="E8" s="27" t="str">
        <f>VLOOKUP(D8,'Country List'!$A$1:$B$19,2,FALSE)</f>
        <v>Australia</v>
      </c>
      <c r="F8" s="27" t="str">
        <f>VLOOKUP(E8,'Country List'!$E$1:$F$48,2,FALSE)</f>
        <v>Australia</v>
      </c>
      <c r="G8" s="27" t="str">
        <f>VLOOKUP(_xlfn.CONCAT(B8,".1"),'Winner AO'!$C$1:$D$103,2,FALSE)</f>
        <v>Owen Davidson</v>
      </c>
      <c r="H8" s="27" t="str">
        <f t="shared" si="1"/>
        <v>(AUS)</v>
      </c>
      <c r="I8" s="27" t="str">
        <f>VLOOKUP(J8,'Country List'!$E$1:$F$48,2,FALSE)</f>
        <v>Australia</v>
      </c>
      <c r="J8" s="28" t="str">
        <f>VLOOKUP(H8,'Country List'!$A$1:$B$19,2,FALSE)</f>
        <v>Australia</v>
      </c>
      <c r="K8" s="17" t="str">
        <f>IFERROR(VLOOKUP(B8,'Winner French Open'!$A$1:$E$52,2,FALSE),"No Competition")</f>
        <v>Bob Hewitt</v>
      </c>
      <c r="L8" s="18" t="str">
        <f>VLOOKUP(M8,'Country List'!$E$1:$F$48,2,FALSE)</f>
        <v>South Africa</v>
      </c>
      <c r="M8" s="18" t="str">
        <f>IFERROR(VLOOKUP(B8,'Winner French Open'!$A$1:$E$52,3,FALSE),"No Competition")</f>
        <v>South Africa</v>
      </c>
      <c r="N8" s="18" t="str">
        <f>IFERROR(VLOOKUP(B8,'Winner French Open'!$A$1:$E$52,4,FALSE),"No Competition")</f>
        <v>Frew McMillan</v>
      </c>
      <c r="O8" s="18" t="str">
        <f>VLOOKUP(P8,'Country List'!$E$1:$F$48,2,FALSE)</f>
        <v>South Africa</v>
      </c>
      <c r="P8" s="19" t="str">
        <f>IFERROR(VLOOKUP(B8,'Winner French Open'!$A$1:$E$52,5,FALSE),"No Competition")</f>
        <v>South Africa</v>
      </c>
      <c r="Q8" s="26" t="str">
        <f>IFERROR(VLOOKUP(B8,'Winner Wimbledon'!$A$1:$E$53,2,FALSE),"No Competition")</f>
        <v>Bob Hewitt</v>
      </c>
      <c r="R8" s="27" t="str">
        <f>VLOOKUP(S8,'Country List'!$E$1:$F$48,2,FALSE)</f>
        <v>South Africa</v>
      </c>
      <c r="S8" s="27" t="str">
        <f>IFERROR(VLOOKUP(B8,'Winner Wimbledon'!$A$1:$E$53,3,FALSE),"No Competition")</f>
        <v>South Africa</v>
      </c>
      <c r="T8" s="27" t="str">
        <f>IFERROR(VLOOKUP(B8,'Winner Wimbledon'!$A$1:$E$53,4,FALSE),"No Competition")</f>
        <v>Frew McMillan</v>
      </c>
      <c r="U8" s="27" t="str">
        <f>VLOOKUP(V8,'Country List'!$E$1:$F$48,2,FALSE)</f>
        <v>South Africa</v>
      </c>
      <c r="V8" s="28" t="str">
        <f>IFERROR(VLOOKUP(B8,'Winner Wimbledon'!$A$1:$E$53,5,FALSE),"No Competiton")</f>
        <v>South Africa</v>
      </c>
      <c r="W8" s="17" t="str">
        <f>IFERROR(VLOOKUP(B8,'Winner US Open'!$B$2:$D$105,2,FALSE),"No Competition")</f>
        <v>Cliff Drysdale</v>
      </c>
      <c r="X8" s="18" t="str">
        <f>VLOOKUP(Y8,'Country List'!$E$1:$F$48,2,FALSE)</f>
        <v>South Africa</v>
      </c>
      <c r="Y8" s="18" t="str">
        <f>IFERROR(VLOOKUP(B8,'Winner US Open'!$B$2:$D$105,3,FALSE),"No Competition")</f>
        <v>South Africa</v>
      </c>
      <c r="Z8" s="18" t="str">
        <f>IFERROR(VLOOKUP(_xlfn.CONCAT(B8,".1"),'Winner US Open'!$B$2:$D$105,2,FALSE),"No Competition")</f>
        <v>Roger Taylor</v>
      </c>
      <c r="AA8" s="19" t="str">
        <f>VLOOKUP(AB8,'Country List'!$E$1:$F$48,2,FALSE)</f>
        <v>Great Britain</v>
      </c>
      <c r="AB8" s="19" t="str">
        <f>IFERROR(VLOOKUP(_xlfn.CONCAT(B8,".1"),'Winner US Open'!$B$2:$D$105,3,FALSE),"No Competition")</f>
        <v>United Kingdom</v>
      </c>
    </row>
    <row r="9" spans="1:29" x14ac:dyDescent="0.25">
      <c r="B9" s="13">
        <v>1973</v>
      </c>
      <c r="C9" s="26" t="str">
        <f>VLOOKUP(B9,'Winner AO'!$A$1:$B$103,2,FALSE)</f>
        <v>John Newcombe</v>
      </c>
      <c r="D9" s="27" t="str">
        <f t="shared" si="0"/>
        <v>(AUS)</v>
      </c>
      <c r="E9" s="27" t="str">
        <f>VLOOKUP(D9,'Country List'!$A$1:$B$19,2,FALSE)</f>
        <v>Australia</v>
      </c>
      <c r="F9" s="27" t="str">
        <f>VLOOKUP(E9,'Country List'!$E$1:$F$48,2,FALSE)</f>
        <v>Australia</v>
      </c>
      <c r="G9" s="27" t="str">
        <f>VLOOKUP(_xlfn.CONCAT(B9,".1"),'Winner AO'!$C$1:$D$103,2,FALSE)</f>
        <v>Mal Anderson</v>
      </c>
      <c r="H9" s="27" t="str">
        <f t="shared" si="1"/>
        <v>(AUS)</v>
      </c>
      <c r="I9" s="27" t="str">
        <f>VLOOKUP(J9,'Country List'!$E$1:$F$48,2,FALSE)</f>
        <v>Australia</v>
      </c>
      <c r="J9" s="28" t="str">
        <f>VLOOKUP(H9,'Country List'!$A$1:$B$19,2,FALSE)</f>
        <v>Australia</v>
      </c>
      <c r="K9" s="17" t="str">
        <f>IFERROR(VLOOKUP(B9,'Winner French Open'!$A$1:$E$52,2,FALSE),"No Competition")</f>
        <v>John Newcombe</v>
      </c>
      <c r="L9" s="18" t="str">
        <f>VLOOKUP(M9,'Country List'!$E$1:$F$48,2,FALSE)</f>
        <v>Australia</v>
      </c>
      <c r="M9" s="18" t="str">
        <f>IFERROR(VLOOKUP(B9,'Winner French Open'!$A$1:$E$52,3,FALSE),"No Competition")</f>
        <v>Australia</v>
      </c>
      <c r="N9" s="18" t="str">
        <f>IFERROR(VLOOKUP(B9,'Winner French Open'!$A$1:$E$52,4,FALSE),"No Competition")</f>
        <v>Tom Okker</v>
      </c>
      <c r="O9" s="18" t="str">
        <f>VLOOKUP(P9,'Country List'!$E$1:$F$48,2,FALSE)</f>
        <v>Netherlands</v>
      </c>
      <c r="P9" s="19" t="str">
        <f>IFERROR(VLOOKUP(B9,'Winner French Open'!$A$1:$E$52,5,FALSE),"No Competition")</f>
        <v>Netherlands</v>
      </c>
      <c r="Q9" s="26" t="str">
        <f>IFERROR(VLOOKUP(B9,'Winner Wimbledon'!$A$1:$E$53,2,FALSE),"No Competition")</f>
        <v>Jimmy Connors</v>
      </c>
      <c r="R9" s="27" t="str">
        <f>VLOOKUP(S9,'Country List'!$E$1:$F$48,2,FALSE)</f>
        <v>United States</v>
      </c>
      <c r="S9" s="27" t="str">
        <f>IFERROR(VLOOKUP(B9,'Winner Wimbledon'!$A$1:$E$53,3,FALSE),"No Competition")</f>
        <v>USA</v>
      </c>
      <c r="T9" s="27" t="str">
        <f>IFERROR(VLOOKUP(B9,'Winner Wimbledon'!$A$1:$E$53,4,FALSE),"No Competition")</f>
        <v>Ilie Nastase</v>
      </c>
      <c r="U9" s="27" t="str">
        <f>VLOOKUP(V9,'Country List'!$E$1:$F$48,2,FALSE)</f>
        <v>Romania</v>
      </c>
      <c r="V9" s="28" t="str">
        <f>IFERROR(VLOOKUP(B9,'Winner Wimbledon'!$A$1:$E$53,5,FALSE),"No Competiton")</f>
        <v>Romania</v>
      </c>
      <c r="W9" s="17" t="str">
        <f>IFERROR(VLOOKUP(B9,'Winner US Open'!$B$2:$D$105,2,FALSE),"No Competition")</f>
        <v>Owen Davidson</v>
      </c>
      <c r="X9" s="18" t="str">
        <f>VLOOKUP(Y9,'Country List'!$E$1:$F$48,2,FALSE)</f>
        <v>Australia</v>
      </c>
      <c r="Y9" s="18" t="str">
        <f>IFERROR(VLOOKUP(B9,'Winner US Open'!$B$2:$D$105,3,FALSE),"No Competition")</f>
        <v>Australia</v>
      </c>
      <c r="Z9" s="18" t="str">
        <f>IFERROR(VLOOKUP(_xlfn.CONCAT(B9,".1"),'Winner US Open'!$B$2:$D$105,2,FALSE),"No Competition")</f>
        <v>John Newcombe</v>
      </c>
      <c r="AA9" s="19" t="str">
        <f>VLOOKUP(AB9,'Country List'!$E$1:$F$48,2,FALSE)</f>
        <v>Australia</v>
      </c>
      <c r="AB9" s="19" t="str">
        <f>IFERROR(VLOOKUP(_xlfn.CONCAT(B9,".1"),'Winner US Open'!$B$2:$D$105,3,FALSE),"No Competition")</f>
        <v>Australia</v>
      </c>
    </row>
    <row r="10" spans="1:29" x14ac:dyDescent="0.25">
      <c r="B10" s="13">
        <v>1974</v>
      </c>
      <c r="C10" s="26" t="str">
        <f>VLOOKUP(B10,'Winner AO'!$A$1:$B$103,2,FALSE)</f>
        <v>Ross Case</v>
      </c>
      <c r="D10" s="27" t="str">
        <f t="shared" si="0"/>
        <v>(AUS)</v>
      </c>
      <c r="E10" s="27" t="str">
        <f>VLOOKUP(D10,'Country List'!$A$1:$B$19,2,FALSE)</f>
        <v>Australia</v>
      </c>
      <c r="F10" s="27" t="str">
        <f>VLOOKUP(E10,'Country List'!$E$1:$F$48,2,FALSE)</f>
        <v>Australia</v>
      </c>
      <c r="G10" s="27" t="str">
        <f>VLOOKUP(_xlfn.CONCAT(B10,".1"),'Winner AO'!$C$1:$D$103,2,FALSE)</f>
        <v>Geoff Masters</v>
      </c>
      <c r="H10" s="27" t="str">
        <f t="shared" si="1"/>
        <v>(AUS)</v>
      </c>
      <c r="I10" s="27" t="str">
        <f>VLOOKUP(J10,'Country List'!$E$1:$F$48,2,FALSE)</f>
        <v>Australia</v>
      </c>
      <c r="J10" s="28" t="str">
        <f>VLOOKUP(H10,'Country List'!$A$1:$B$19,2,FALSE)</f>
        <v>Australia</v>
      </c>
      <c r="K10" s="17" t="str">
        <f>IFERROR(VLOOKUP(B10,'Winner French Open'!$A$1:$E$52,2,FALSE),"No Competition")</f>
        <v>Dick Crealy</v>
      </c>
      <c r="L10" s="18" t="str">
        <f>VLOOKUP(M10,'Country List'!$E$1:$F$48,2,FALSE)</f>
        <v>Australia</v>
      </c>
      <c r="M10" s="18" t="str">
        <f>IFERROR(VLOOKUP(B10,'Winner French Open'!$A$1:$E$52,3,FALSE),"No Competition")</f>
        <v>Australia</v>
      </c>
      <c r="N10" s="18" t="str">
        <f>IFERROR(VLOOKUP(B10,'Winner French Open'!$A$1:$E$52,4,FALSE),"No Competition")</f>
        <v>Onny Parun</v>
      </c>
      <c r="O10" s="18" t="str">
        <f>VLOOKUP(P10,'Country List'!$E$1:$F$48,2,FALSE)</f>
        <v>New Zealand</v>
      </c>
      <c r="P10" s="19" t="str">
        <f>IFERROR(VLOOKUP(B10,'Winner French Open'!$A$1:$E$52,5,FALSE),"No Competition")</f>
        <v>New Zealand</v>
      </c>
      <c r="Q10" s="26" t="str">
        <f>IFERROR(VLOOKUP(B10,'Winner Wimbledon'!$A$1:$E$53,2,FALSE),"No Competition")</f>
        <v>John Newcombe</v>
      </c>
      <c r="R10" s="27" t="str">
        <f>VLOOKUP(S10,'Country List'!$E$1:$F$48,2,FALSE)</f>
        <v>Australia</v>
      </c>
      <c r="S10" s="27" t="str">
        <f>IFERROR(VLOOKUP(B10,'Winner Wimbledon'!$A$1:$E$53,3,FALSE),"No Competition")</f>
        <v>Australia</v>
      </c>
      <c r="T10" s="27" t="str">
        <f>IFERROR(VLOOKUP(B10,'Winner Wimbledon'!$A$1:$E$53,4,FALSE),"No Competition")</f>
        <v>Tony Roche</v>
      </c>
      <c r="U10" s="27" t="str">
        <f>VLOOKUP(V10,'Country List'!$E$1:$F$48,2,FALSE)</f>
        <v>Australia</v>
      </c>
      <c r="V10" s="28" t="str">
        <f>IFERROR(VLOOKUP(B10,'Winner Wimbledon'!$A$1:$E$53,5,FALSE),"No Competiton")</f>
        <v>Australia</v>
      </c>
      <c r="W10" s="17" t="str">
        <f>IFERROR(VLOOKUP(B10,'Winner US Open'!$B$2:$D$105,2,FALSE),"No Competition")</f>
        <v>Robert Lutz</v>
      </c>
      <c r="X10" s="18" t="str">
        <f>VLOOKUP(Y10,'Country List'!$E$1:$F$48,2,FALSE)</f>
        <v>United States</v>
      </c>
      <c r="Y10" s="18" t="str">
        <f>IFERROR(VLOOKUP(B10,'Winner US Open'!$B$2:$D$105,3,FALSE),"No Competition")</f>
        <v>United States</v>
      </c>
      <c r="Z10" s="18" t="str">
        <f>IFERROR(VLOOKUP(_xlfn.CONCAT(B10,".1"),'Winner US Open'!$B$2:$D$105,2,FALSE),"No Competition")</f>
        <v>Stan Smith</v>
      </c>
      <c r="AA10" s="19" t="str">
        <f>VLOOKUP(AB10,'Country List'!$E$1:$F$48,2,FALSE)</f>
        <v>United States</v>
      </c>
      <c r="AB10" s="19" t="str">
        <f>IFERROR(VLOOKUP(_xlfn.CONCAT(B10,".1"),'Winner US Open'!$B$2:$D$105,3,FALSE),"No Competition")</f>
        <v>United States</v>
      </c>
    </row>
    <row r="11" spans="1:29" x14ac:dyDescent="0.25">
      <c r="B11" s="13">
        <v>1975</v>
      </c>
      <c r="C11" s="26" t="str">
        <f>VLOOKUP(B11,'Winner AO'!$A$1:$B$103,2,FALSE)</f>
        <v>John Alexander</v>
      </c>
      <c r="D11" s="27" t="str">
        <f t="shared" si="0"/>
        <v>(AUS)</v>
      </c>
      <c r="E11" s="27" t="str">
        <f>VLOOKUP(D11,'Country List'!$A$1:$B$19,2,FALSE)</f>
        <v>Australia</v>
      </c>
      <c r="F11" s="27" t="str">
        <f>VLOOKUP(E11,'Country List'!$E$1:$F$48,2,FALSE)</f>
        <v>Australia</v>
      </c>
      <c r="G11" s="27" t="str">
        <f>VLOOKUP(_xlfn.CONCAT(B11,".1"),'Winner AO'!$C$1:$D$103,2,FALSE)</f>
        <v>Phil Dent</v>
      </c>
      <c r="H11" s="27" t="str">
        <f t="shared" si="1"/>
        <v>(AUS)</v>
      </c>
      <c r="I11" s="27" t="str">
        <f>VLOOKUP(J11,'Country List'!$E$1:$F$48,2,FALSE)</f>
        <v>Australia</v>
      </c>
      <c r="J11" s="28" t="str">
        <f>VLOOKUP(H11,'Country List'!$A$1:$B$19,2,FALSE)</f>
        <v>Australia</v>
      </c>
      <c r="K11" s="17" t="str">
        <f>IFERROR(VLOOKUP(B11,'Winner French Open'!$A$1:$E$52,2,FALSE),"No Competition")</f>
        <v>Brian Gottfried</v>
      </c>
      <c r="L11" s="18" t="str">
        <f>VLOOKUP(M11,'Country List'!$E$1:$F$48,2,FALSE)</f>
        <v>United States</v>
      </c>
      <c r="M11" s="18" t="str">
        <f>IFERROR(VLOOKUP(B11,'Winner French Open'!$A$1:$E$52,3,FALSE),"No Competition")</f>
        <v>USA</v>
      </c>
      <c r="N11" s="18" t="str">
        <f>IFERROR(VLOOKUP(B11,'Winner French Open'!$A$1:$E$52,4,FALSE),"No Competition")</f>
        <v>Raul Ramirez</v>
      </c>
      <c r="O11" s="18" t="str">
        <f>VLOOKUP(P11,'Country List'!$E$1:$F$48,2,FALSE)</f>
        <v>Mexico</v>
      </c>
      <c r="P11" s="19" t="str">
        <f>IFERROR(VLOOKUP(B11,'Winner French Open'!$A$1:$E$52,5,FALSE),"No Competition")</f>
        <v>Mexico</v>
      </c>
      <c r="Q11" s="26" t="str">
        <f>IFERROR(VLOOKUP(B11,'Winner Wimbledon'!$A$1:$E$53,2,FALSE),"No Competition")</f>
        <v>Vitas Gerulaitis</v>
      </c>
      <c r="R11" s="27" t="str">
        <f>VLOOKUP(S11,'Country List'!$E$1:$F$48,2,FALSE)</f>
        <v>United States</v>
      </c>
      <c r="S11" s="27" t="str">
        <f>IFERROR(VLOOKUP(B11,'Winner Wimbledon'!$A$1:$E$53,3,FALSE),"No Competition")</f>
        <v>USA</v>
      </c>
      <c r="T11" s="27" t="str">
        <f>IFERROR(VLOOKUP(B11,'Winner Wimbledon'!$A$1:$E$53,4,FALSE),"No Competition")</f>
        <v>Sandy Mayer</v>
      </c>
      <c r="U11" s="27" t="str">
        <f>VLOOKUP(V11,'Country List'!$E$1:$F$48,2,FALSE)</f>
        <v>United States</v>
      </c>
      <c r="V11" s="28" t="str">
        <f>IFERROR(VLOOKUP(B11,'Winner Wimbledon'!$A$1:$E$53,5,FALSE),"No Competiton")</f>
        <v>USA</v>
      </c>
      <c r="W11" s="17" t="str">
        <f>IFERROR(VLOOKUP(B11,'Winner US Open'!$B$2:$D$105,2,FALSE),"No Competition")</f>
        <v>Jimmy Connors</v>
      </c>
      <c r="X11" s="18" t="str">
        <f>VLOOKUP(Y11,'Country List'!$E$1:$F$48,2,FALSE)</f>
        <v>United States</v>
      </c>
      <c r="Y11" s="18" t="str">
        <f>IFERROR(VLOOKUP(B11,'Winner US Open'!$B$2:$D$105,3,FALSE),"No Competition")</f>
        <v>United States</v>
      </c>
      <c r="Z11" s="18" t="str">
        <f>IFERROR(VLOOKUP(_xlfn.CONCAT(B11,".1"),'Winner US Open'!$B$2:$D$105,2,FALSE),"No Competition")</f>
        <v>Ilie Năstase</v>
      </c>
      <c r="AA11" s="19" t="str">
        <f>VLOOKUP(AB11,'Country List'!$E$1:$F$48,2,FALSE)</f>
        <v>Romania</v>
      </c>
      <c r="AB11" s="19" t="str">
        <f>IFERROR(VLOOKUP(_xlfn.CONCAT(B11,".1"),'Winner US Open'!$B$2:$D$105,3,FALSE),"No Competition")</f>
        <v>Romania</v>
      </c>
    </row>
    <row r="12" spans="1:29" x14ac:dyDescent="0.25">
      <c r="B12" s="13">
        <v>1976</v>
      </c>
      <c r="C12" s="26" t="str">
        <f>VLOOKUP(B12,'Winner AO'!$A$1:$B$103,2,FALSE)</f>
        <v>John Newcombe</v>
      </c>
      <c r="D12" s="27" t="str">
        <f t="shared" si="0"/>
        <v>(AUS)</v>
      </c>
      <c r="E12" s="27" t="str">
        <f>VLOOKUP(D12,'Country List'!$A$1:$B$19,2,FALSE)</f>
        <v>Australia</v>
      </c>
      <c r="F12" s="27" t="str">
        <f>VLOOKUP(E12,'Country List'!$E$1:$F$48,2,FALSE)</f>
        <v>Australia</v>
      </c>
      <c r="G12" s="27" t="str">
        <f>VLOOKUP(_xlfn.CONCAT(B12,".1"),'Winner AO'!$C$1:$D$103,2,FALSE)</f>
        <v>Tony Roche</v>
      </c>
      <c r="H12" s="27" t="str">
        <f t="shared" si="1"/>
        <v>(AUS)</v>
      </c>
      <c r="I12" s="27" t="str">
        <f>VLOOKUP(J12,'Country List'!$E$1:$F$48,2,FALSE)</f>
        <v>Australia</v>
      </c>
      <c r="J12" s="28" t="str">
        <f>VLOOKUP(H12,'Country List'!$A$1:$B$19,2,FALSE)</f>
        <v>Australia</v>
      </c>
      <c r="K12" s="17" t="str">
        <f>IFERROR(VLOOKUP(B12,'Winner French Open'!$A$1:$E$52,2,FALSE),"No Competition")</f>
        <v>Fred McNair</v>
      </c>
      <c r="L12" s="18" t="str">
        <f>VLOOKUP(M12,'Country List'!$E$1:$F$48,2,FALSE)</f>
        <v>United States</v>
      </c>
      <c r="M12" s="18" t="str">
        <f>IFERROR(VLOOKUP(B12,'Winner French Open'!$A$1:$E$52,3,FALSE),"No Competition")</f>
        <v>USA</v>
      </c>
      <c r="N12" s="18" t="str">
        <f>IFERROR(VLOOKUP(B12,'Winner French Open'!$A$1:$E$52,4,FALSE),"No Competition")</f>
        <v>Sherwood Stewart</v>
      </c>
      <c r="O12" s="18" t="str">
        <f>VLOOKUP(P12,'Country List'!$E$1:$F$48,2,FALSE)</f>
        <v>United States</v>
      </c>
      <c r="P12" s="19" t="str">
        <f>IFERROR(VLOOKUP(B12,'Winner French Open'!$A$1:$E$52,5,FALSE),"No Competition")</f>
        <v>USA</v>
      </c>
      <c r="Q12" s="26" t="str">
        <f>IFERROR(VLOOKUP(B12,'Winner Wimbledon'!$A$1:$E$53,2,FALSE),"No Competition")</f>
        <v>Brian Gottfried</v>
      </c>
      <c r="R12" s="27" t="str">
        <f>VLOOKUP(S12,'Country List'!$E$1:$F$48,2,FALSE)</f>
        <v>United States</v>
      </c>
      <c r="S12" s="27" t="str">
        <f>IFERROR(VLOOKUP(B12,'Winner Wimbledon'!$A$1:$E$53,3,FALSE),"No Competition")</f>
        <v>USA</v>
      </c>
      <c r="T12" s="27" t="str">
        <f>IFERROR(VLOOKUP(B12,'Winner Wimbledon'!$A$1:$E$53,4,FALSE),"No Competition")</f>
        <v>Raul Ramirez</v>
      </c>
      <c r="U12" s="27" t="str">
        <f>VLOOKUP(V12,'Country List'!$E$1:$F$48,2,FALSE)</f>
        <v>Mexico</v>
      </c>
      <c r="V12" s="28" t="str">
        <f>IFERROR(VLOOKUP(B12,'Winner Wimbledon'!$A$1:$E$53,5,FALSE),"No Competiton")</f>
        <v>Mexico</v>
      </c>
      <c r="W12" s="17" t="str">
        <f>IFERROR(VLOOKUP(B12,'Winner US Open'!$B$2:$D$105,2,FALSE),"No Competition")</f>
        <v>Tom Okker</v>
      </c>
      <c r="X12" s="18" t="str">
        <f>VLOOKUP(Y12,'Country List'!$E$1:$F$48,2,FALSE)</f>
        <v>Netherlands</v>
      </c>
      <c r="Y12" s="18" t="str">
        <f>IFERROR(VLOOKUP(B12,'Winner US Open'!$B$2:$D$105,3,FALSE),"No Competition")</f>
        <v>Netherlands</v>
      </c>
      <c r="Z12" s="18" t="str">
        <f>IFERROR(VLOOKUP(_xlfn.CONCAT(B12,".1"),'Winner US Open'!$B$2:$D$105,2,FALSE),"No Competition")</f>
        <v>Marty Riessen</v>
      </c>
      <c r="AA12" s="19" t="str">
        <f>VLOOKUP(AB12,'Country List'!$E$1:$F$48,2,FALSE)</f>
        <v>United States</v>
      </c>
      <c r="AB12" s="19" t="str">
        <f>IFERROR(VLOOKUP(_xlfn.CONCAT(B12,".1"),'Winner US Open'!$B$2:$D$105,3,FALSE),"No Competition")</f>
        <v>United States</v>
      </c>
    </row>
    <row r="13" spans="1:29" x14ac:dyDescent="0.25">
      <c r="B13" s="13">
        <v>1977</v>
      </c>
      <c r="C13" s="26" t="str">
        <f>VLOOKUP(B13,'Winner AO'!$A$1:$B$103,2,FALSE)</f>
        <v>Arthur Ashe (USA)</v>
      </c>
      <c r="D13" s="27" t="str">
        <f t="shared" si="0"/>
        <v>(USA)</v>
      </c>
      <c r="E13" s="27" t="str">
        <f>VLOOKUP(D13,'Country List'!$A$1:$B$19,2,FALSE)</f>
        <v>United States</v>
      </c>
      <c r="F13" s="27" t="str">
        <f>VLOOKUP(E13,'Country List'!$E$1:$F$48,2,FALSE)</f>
        <v>United States</v>
      </c>
      <c r="G13" s="27" t="str">
        <f>VLOOKUP(_xlfn.CONCAT(B13,".1"),'Winner AO'!$C$1:$D$103,2,FALSE)</f>
        <v>Tony Roche</v>
      </c>
      <c r="H13" s="27" t="str">
        <f t="shared" si="1"/>
        <v>(AUS)</v>
      </c>
      <c r="I13" s="27" t="str">
        <f>VLOOKUP(J13,'Country List'!$E$1:$F$48,2,FALSE)</f>
        <v>Australia</v>
      </c>
      <c r="J13" s="28" t="str">
        <f>VLOOKUP(H13,'Country List'!$A$1:$B$19,2,FALSE)</f>
        <v>Australia</v>
      </c>
      <c r="K13" s="17" t="str">
        <f>IFERROR(VLOOKUP(B13,'Winner French Open'!$A$1:$E$52,2,FALSE),"No Competition")</f>
        <v>Brian Gottfried</v>
      </c>
      <c r="L13" s="18" t="str">
        <f>VLOOKUP(M13,'Country List'!$E$1:$F$48,2,FALSE)</f>
        <v>United States</v>
      </c>
      <c r="M13" s="18" t="str">
        <f>IFERROR(VLOOKUP(B13,'Winner French Open'!$A$1:$E$52,3,FALSE),"No Competition")</f>
        <v>USA</v>
      </c>
      <c r="N13" s="18" t="str">
        <f>IFERROR(VLOOKUP(B13,'Winner French Open'!$A$1:$E$52,4,FALSE),"No Competition")</f>
        <v>Raul Ramirez</v>
      </c>
      <c r="O13" s="18" t="str">
        <f>VLOOKUP(P13,'Country List'!$E$1:$F$48,2,FALSE)</f>
        <v>Mexico</v>
      </c>
      <c r="P13" s="19" t="str">
        <f>IFERROR(VLOOKUP(B13,'Winner French Open'!$A$1:$E$52,5,FALSE),"No Competition")</f>
        <v>Mexico</v>
      </c>
      <c r="Q13" s="26" t="str">
        <f>IFERROR(VLOOKUP(B13,'Winner Wimbledon'!$A$1:$E$53,2,FALSE),"No Competition")</f>
        <v>Ross Case</v>
      </c>
      <c r="R13" s="27" t="str">
        <f>VLOOKUP(S13,'Country List'!$E$1:$F$48,2,FALSE)</f>
        <v>Australia</v>
      </c>
      <c r="S13" s="27" t="str">
        <f>IFERROR(VLOOKUP(B13,'Winner Wimbledon'!$A$1:$E$53,3,FALSE),"No Competition")</f>
        <v>Australia</v>
      </c>
      <c r="T13" s="27" t="str">
        <f>IFERROR(VLOOKUP(B13,'Winner Wimbledon'!$A$1:$E$53,4,FALSE),"No Competition")</f>
        <v>Geoff Masters</v>
      </c>
      <c r="U13" s="27" t="str">
        <f>VLOOKUP(V13,'Country List'!$E$1:$F$48,2,FALSE)</f>
        <v>Australia</v>
      </c>
      <c r="V13" s="28" t="str">
        <f>IFERROR(VLOOKUP(B13,'Winner Wimbledon'!$A$1:$E$53,5,FALSE),"No Competiton")</f>
        <v>Australia</v>
      </c>
      <c r="W13" s="17" t="str">
        <f>IFERROR(VLOOKUP(B13,'Winner US Open'!$B$2:$D$105,2,FALSE),"No Competition")</f>
        <v>Bob Hewitt</v>
      </c>
      <c r="X13" s="18" t="str">
        <f>VLOOKUP(Y13,'Country List'!$E$1:$F$48,2,FALSE)</f>
        <v>South Africa</v>
      </c>
      <c r="Y13" s="18" t="str">
        <f>IFERROR(VLOOKUP(B13,'Winner US Open'!$B$2:$D$105,3,FALSE),"No Competition")</f>
        <v>South Africa</v>
      </c>
      <c r="Z13" s="18" t="str">
        <f>IFERROR(VLOOKUP(_xlfn.CONCAT(B13,".1"),'Winner US Open'!$B$2:$D$105,2,FALSE),"No Competition")</f>
        <v>Frew Mc Millan</v>
      </c>
      <c r="AA13" s="19" t="str">
        <f>VLOOKUP(AB13,'Country List'!$E$1:$F$48,2,FALSE)</f>
        <v>South Africa</v>
      </c>
      <c r="AB13" s="19" t="str">
        <f>IFERROR(VLOOKUP(_xlfn.CONCAT(B13,".1"),'Winner US Open'!$B$2:$D$105,3,FALSE),"No Competition")</f>
        <v>South Africa</v>
      </c>
    </row>
    <row r="14" spans="1:29" x14ac:dyDescent="0.25">
      <c r="B14" s="13">
        <v>1978</v>
      </c>
      <c r="C14" s="26" t="str">
        <f>VLOOKUP(B14,'Winner AO'!$A$1:$B$103,2,FALSE)</f>
        <v>Wojtek Fibak (POL)</v>
      </c>
      <c r="D14" s="27" t="str">
        <f t="shared" si="0"/>
        <v>(POL)</v>
      </c>
      <c r="E14" s="27" t="str">
        <f>VLOOKUP(D14,'Country List'!$A$1:$B$19,2,FALSE)</f>
        <v>Poland</v>
      </c>
      <c r="F14" s="27" t="str">
        <f>VLOOKUP(E14,'Country List'!$E$1:$F$48,2,FALSE)</f>
        <v>Poland</v>
      </c>
      <c r="G14" s="27" t="str">
        <f>VLOOKUP(_xlfn.CONCAT(B14,".1"),'Winner AO'!$C$1:$D$103,2,FALSE)</f>
        <v>Kim Warwick</v>
      </c>
      <c r="H14" s="27" t="str">
        <f t="shared" si="1"/>
        <v>(AUS)</v>
      </c>
      <c r="I14" s="27" t="str">
        <f>VLOOKUP(J14,'Country List'!$E$1:$F$48,2,FALSE)</f>
        <v>Australia</v>
      </c>
      <c r="J14" s="28" t="str">
        <f>VLOOKUP(H14,'Country List'!$A$1:$B$19,2,FALSE)</f>
        <v>Australia</v>
      </c>
      <c r="K14" s="17" t="str">
        <f>IFERROR(VLOOKUP(B14,'Winner French Open'!$A$1:$E$52,2,FALSE),"No Competition")</f>
        <v>Gene Mayer</v>
      </c>
      <c r="L14" s="18" t="str">
        <f>VLOOKUP(M14,'Country List'!$E$1:$F$48,2,FALSE)</f>
        <v>United States</v>
      </c>
      <c r="M14" s="18" t="str">
        <f>IFERROR(VLOOKUP(B14,'Winner French Open'!$A$1:$E$52,3,FALSE),"No Competition")</f>
        <v>USA</v>
      </c>
      <c r="N14" s="18" t="str">
        <f>IFERROR(VLOOKUP(B14,'Winner French Open'!$A$1:$E$52,4,FALSE),"No Competition")</f>
        <v>Hank Pfister</v>
      </c>
      <c r="O14" s="18" t="str">
        <f>VLOOKUP(P14,'Country List'!$E$1:$F$48,2,FALSE)</f>
        <v>United States</v>
      </c>
      <c r="P14" s="19" t="str">
        <f>IFERROR(VLOOKUP(B14,'Winner French Open'!$A$1:$E$52,5,FALSE),"No Competition")</f>
        <v>USA</v>
      </c>
      <c r="Q14" s="26" t="str">
        <f>IFERROR(VLOOKUP(B14,'Winner Wimbledon'!$A$1:$E$53,2,FALSE),"No Competition")</f>
        <v>Bob Hewitt</v>
      </c>
      <c r="R14" s="27" t="str">
        <f>VLOOKUP(S14,'Country List'!$E$1:$F$48,2,FALSE)</f>
        <v>South Africa</v>
      </c>
      <c r="S14" s="27" t="str">
        <f>IFERROR(VLOOKUP(B14,'Winner Wimbledon'!$A$1:$E$53,3,FALSE),"No Competition")</f>
        <v>South Africa</v>
      </c>
      <c r="T14" s="27" t="str">
        <f>IFERROR(VLOOKUP(B14,'Winner Wimbledon'!$A$1:$E$53,4,FALSE),"No Competition")</f>
        <v>Frew McMillan</v>
      </c>
      <c r="U14" s="27" t="str">
        <f>VLOOKUP(V14,'Country List'!$E$1:$F$48,2,FALSE)</f>
        <v>South Africa</v>
      </c>
      <c r="V14" s="28" t="str">
        <f>IFERROR(VLOOKUP(B14,'Winner Wimbledon'!$A$1:$E$53,5,FALSE),"No Competiton")</f>
        <v>South Africa</v>
      </c>
      <c r="W14" s="17" t="str">
        <f>IFERROR(VLOOKUP(B14,'Winner US Open'!$B$2:$D$105,2,FALSE),"No Competition")</f>
        <v>Robert Lutz</v>
      </c>
      <c r="X14" s="18" t="str">
        <f>VLOOKUP(Y14,'Country List'!$E$1:$F$48,2,FALSE)</f>
        <v>United States</v>
      </c>
      <c r="Y14" s="18" t="str">
        <f>IFERROR(VLOOKUP(B14,'Winner US Open'!$B$2:$D$105,3,FALSE),"No Competition")</f>
        <v>United States</v>
      </c>
      <c r="Z14" s="18" t="str">
        <f>IFERROR(VLOOKUP(_xlfn.CONCAT(B14,".1"),'Winner US Open'!$B$2:$D$105,2,FALSE),"No Competition")</f>
        <v>Stan Smith</v>
      </c>
      <c r="AA14" s="19" t="str">
        <f>VLOOKUP(AB14,'Country List'!$E$1:$F$48,2,FALSE)</f>
        <v>United States</v>
      </c>
      <c r="AB14" s="19" t="str">
        <f>IFERROR(VLOOKUP(_xlfn.CONCAT(B14,".1"),'Winner US Open'!$B$2:$D$105,3,FALSE),"No Competition")</f>
        <v>United States</v>
      </c>
    </row>
    <row r="15" spans="1:29" x14ac:dyDescent="0.25">
      <c r="B15" s="13">
        <v>1979</v>
      </c>
      <c r="C15" s="26" t="str">
        <f>VLOOKUP(B15,'Winner AO'!$A$1:$B$103,2,FALSE)</f>
        <v>Peter McNamara</v>
      </c>
      <c r="D15" s="27" t="str">
        <f t="shared" si="0"/>
        <v>(AUS)</v>
      </c>
      <c r="E15" s="27" t="str">
        <f>VLOOKUP(D15,'Country List'!$A$1:$B$19,2,FALSE)</f>
        <v>Australia</v>
      </c>
      <c r="F15" s="27" t="str">
        <f>VLOOKUP(E15,'Country List'!$E$1:$F$48,2,FALSE)</f>
        <v>Australia</v>
      </c>
      <c r="G15" s="27" t="str">
        <f>VLOOKUP(_xlfn.CONCAT(B15,".1"),'Winner AO'!$C$1:$D$103,2,FALSE)</f>
        <v>Paul McNamee</v>
      </c>
      <c r="H15" s="27" t="str">
        <f t="shared" si="1"/>
        <v>(AUS)</v>
      </c>
      <c r="I15" s="27" t="str">
        <f>VLOOKUP(J15,'Country List'!$E$1:$F$48,2,FALSE)</f>
        <v>Australia</v>
      </c>
      <c r="J15" s="28" t="str">
        <f>VLOOKUP(H15,'Country List'!$A$1:$B$19,2,FALSE)</f>
        <v>Australia</v>
      </c>
      <c r="K15" s="17" t="str">
        <f>IFERROR(VLOOKUP(B15,'Winner French Open'!$A$1:$E$52,2,FALSE),"No Competition")</f>
        <v>Gene Mayer</v>
      </c>
      <c r="L15" s="18" t="str">
        <f>VLOOKUP(M15,'Country List'!$E$1:$F$48,2,FALSE)</f>
        <v>United States</v>
      </c>
      <c r="M15" s="18" t="str">
        <f>IFERROR(VLOOKUP(B15,'Winner French Open'!$A$1:$E$52,3,FALSE),"No Competition")</f>
        <v>USA</v>
      </c>
      <c r="N15" s="18" t="str">
        <f>IFERROR(VLOOKUP(B15,'Winner French Open'!$A$1:$E$52,4,FALSE),"No Competition")</f>
        <v>Sandy Mayer</v>
      </c>
      <c r="O15" s="18" t="str">
        <f>VLOOKUP(P15,'Country List'!$E$1:$F$48,2,FALSE)</f>
        <v>United States</v>
      </c>
      <c r="P15" s="19" t="str">
        <f>IFERROR(VLOOKUP(B15,'Winner French Open'!$A$1:$E$52,5,FALSE),"No Competition")</f>
        <v>USA</v>
      </c>
      <c r="Q15" s="26" t="str">
        <f>IFERROR(VLOOKUP(B15,'Winner Wimbledon'!$A$1:$E$53,2,FALSE),"No Competition")</f>
        <v>Peter Fleming</v>
      </c>
      <c r="R15" s="27" t="str">
        <f>VLOOKUP(S15,'Country List'!$E$1:$F$48,2,FALSE)</f>
        <v>United States</v>
      </c>
      <c r="S15" s="27" t="str">
        <f>IFERROR(VLOOKUP(B15,'Winner Wimbledon'!$A$1:$E$53,3,FALSE),"No Competition")</f>
        <v>USA</v>
      </c>
      <c r="T15" s="27" t="str">
        <f>IFERROR(VLOOKUP(B15,'Winner Wimbledon'!$A$1:$E$53,4,FALSE),"No Competition")</f>
        <v>John McEnroe</v>
      </c>
      <c r="U15" s="27" t="str">
        <f>VLOOKUP(V15,'Country List'!$E$1:$F$48,2,FALSE)</f>
        <v>United States</v>
      </c>
      <c r="V15" s="28" t="str">
        <f>IFERROR(VLOOKUP(B15,'Winner Wimbledon'!$A$1:$E$53,5,FALSE),"No Competiton")</f>
        <v>USA</v>
      </c>
      <c r="W15" s="17" t="str">
        <f>IFERROR(VLOOKUP(B15,'Winner US Open'!$B$2:$D$105,2,FALSE),"No Competition")</f>
        <v>Peter Fleming</v>
      </c>
      <c r="X15" s="18" t="str">
        <f>VLOOKUP(Y15,'Country List'!$E$1:$F$48,2,FALSE)</f>
        <v>United States</v>
      </c>
      <c r="Y15" s="18" t="str">
        <f>IFERROR(VLOOKUP(B15,'Winner US Open'!$B$2:$D$105,3,FALSE),"No Competition")</f>
        <v>United States</v>
      </c>
      <c r="Z15" s="18" t="str">
        <f>IFERROR(VLOOKUP(_xlfn.CONCAT(B15,".1"),'Winner US Open'!$B$2:$D$105,2,FALSE),"No Competition")</f>
        <v>John Mc Enroe</v>
      </c>
      <c r="AA15" s="19" t="str">
        <f>VLOOKUP(AB15,'Country List'!$E$1:$F$48,2,FALSE)</f>
        <v>United States</v>
      </c>
      <c r="AB15" s="19" t="str">
        <f>IFERROR(VLOOKUP(_xlfn.CONCAT(B15,".1"),'Winner US Open'!$B$2:$D$105,3,FALSE),"No Competition")</f>
        <v>United States</v>
      </c>
    </row>
    <row r="16" spans="1:29" x14ac:dyDescent="0.25">
      <c r="B16" s="13">
        <v>1980</v>
      </c>
      <c r="C16" s="26" t="str">
        <f>VLOOKUP(B16,'Winner AO'!$A$1:$B$103,2,FALSE)</f>
        <v>Mark Edmondson</v>
      </c>
      <c r="D16" s="27" t="str">
        <f t="shared" si="0"/>
        <v>(AUS)</v>
      </c>
      <c r="E16" s="27" t="str">
        <f>VLOOKUP(D16,'Country List'!$A$1:$B$19,2,FALSE)</f>
        <v>Australia</v>
      </c>
      <c r="F16" s="27" t="str">
        <f>VLOOKUP(E16,'Country List'!$E$1:$F$48,2,FALSE)</f>
        <v>Australia</v>
      </c>
      <c r="G16" s="27" t="str">
        <f>VLOOKUP(_xlfn.CONCAT(B16,".1"),'Winner AO'!$C$1:$D$103,2,FALSE)</f>
        <v>Kim Warwick</v>
      </c>
      <c r="H16" s="27" t="str">
        <f t="shared" si="1"/>
        <v>(AUS)</v>
      </c>
      <c r="I16" s="27" t="str">
        <f>VLOOKUP(J16,'Country List'!$E$1:$F$48,2,FALSE)</f>
        <v>Australia</v>
      </c>
      <c r="J16" s="28" t="str">
        <f>VLOOKUP(H16,'Country List'!$A$1:$B$19,2,FALSE)</f>
        <v>Australia</v>
      </c>
      <c r="K16" s="17" t="str">
        <f>IFERROR(VLOOKUP(B16,'Winner French Open'!$A$1:$E$52,2,FALSE),"No Competition")</f>
        <v>Victor Amaya</v>
      </c>
      <c r="L16" s="18" t="str">
        <f>VLOOKUP(M16,'Country List'!$E$1:$F$48,2,FALSE)</f>
        <v>United States</v>
      </c>
      <c r="M16" s="18" t="str">
        <f>IFERROR(VLOOKUP(B16,'Winner French Open'!$A$1:$E$52,3,FALSE),"No Competition")</f>
        <v>USA</v>
      </c>
      <c r="N16" s="18" t="str">
        <f>IFERROR(VLOOKUP(B16,'Winner French Open'!$A$1:$E$52,4,FALSE),"No Competition")</f>
        <v>Hank Pfister</v>
      </c>
      <c r="O16" s="18" t="str">
        <f>VLOOKUP(P16,'Country List'!$E$1:$F$48,2,FALSE)</f>
        <v>United States</v>
      </c>
      <c r="P16" s="19" t="str">
        <f>IFERROR(VLOOKUP(B16,'Winner French Open'!$A$1:$E$52,5,FALSE),"No Competition")</f>
        <v>USA</v>
      </c>
      <c r="Q16" s="26" t="str">
        <f>IFERROR(VLOOKUP(B16,'Winner Wimbledon'!$A$1:$E$53,2,FALSE),"No Competition")</f>
        <v>Peter McNamara</v>
      </c>
      <c r="R16" s="27" t="str">
        <f>VLOOKUP(S16,'Country List'!$E$1:$F$48,2,FALSE)</f>
        <v>Australia</v>
      </c>
      <c r="S16" s="27" t="str">
        <f>IFERROR(VLOOKUP(B16,'Winner Wimbledon'!$A$1:$E$53,3,FALSE),"No Competition")</f>
        <v>Australia</v>
      </c>
      <c r="T16" s="27" t="str">
        <f>IFERROR(VLOOKUP(B16,'Winner Wimbledon'!$A$1:$E$53,4,FALSE),"No Competition")</f>
        <v>Paul McNamee</v>
      </c>
      <c r="U16" s="27" t="str">
        <f>VLOOKUP(V16,'Country List'!$E$1:$F$48,2,FALSE)</f>
        <v>Australia</v>
      </c>
      <c r="V16" s="28" t="str">
        <f>IFERROR(VLOOKUP(B16,'Winner Wimbledon'!$A$1:$E$53,5,FALSE),"No Competiton")</f>
        <v>Australia</v>
      </c>
      <c r="W16" s="17" t="str">
        <f>IFERROR(VLOOKUP(B16,'Winner US Open'!$B$2:$D$105,2,FALSE),"No Competition")</f>
        <v>Robert Lutz</v>
      </c>
      <c r="X16" s="18" t="str">
        <f>VLOOKUP(Y16,'Country List'!$E$1:$F$48,2,FALSE)</f>
        <v>United States</v>
      </c>
      <c r="Y16" s="18" t="str">
        <f>IFERROR(VLOOKUP(B16,'Winner US Open'!$B$2:$D$105,3,FALSE),"No Competition")</f>
        <v>United States</v>
      </c>
      <c r="Z16" s="18" t="str">
        <f>IFERROR(VLOOKUP(_xlfn.CONCAT(B16,".1"),'Winner US Open'!$B$2:$D$105,2,FALSE),"No Competition")</f>
        <v>Stan Smith</v>
      </c>
      <c r="AA16" s="19" t="str">
        <f>VLOOKUP(AB16,'Country List'!$E$1:$F$48,2,FALSE)</f>
        <v>United States</v>
      </c>
      <c r="AB16" s="19" t="str">
        <f>IFERROR(VLOOKUP(_xlfn.CONCAT(B16,".1"),'Winner US Open'!$B$2:$D$105,3,FALSE),"No Competition")</f>
        <v>United States</v>
      </c>
    </row>
    <row r="17" spans="2:28" x14ac:dyDescent="0.25">
      <c r="B17" s="13">
        <v>1981</v>
      </c>
      <c r="C17" s="26" t="str">
        <f>VLOOKUP(B17,'Winner AO'!$A$1:$B$103,2,FALSE)</f>
        <v>Mark Edmondson</v>
      </c>
      <c r="D17" s="27" t="str">
        <f t="shared" si="0"/>
        <v>(AUS)</v>
      </c>
      <c r="E17" s="27" t="str">
        <f>VLOOKUP(D17,'Country List'!$A$1:$B$19,2,FALSE)</f>
        <v>Australia</v>
      </c>
      <c r="F17" s="27" t="str">
        <f>VLOOKUP(E17,'Country List'!$E$1:$F$48,2,FALSE)</f>
        <v>Australia</v>
      </c>
      <c r="G17" s="27" t="str">
        <f>VLOOKUP(_xlfn.CONCAT(B17,".1"),'Winner AO'!$C$1:$D$103,2,FALSE)</f>
        <v>Kim Warwick</v>
      </c>
      <c r="H17" s="27" t="str">
        <f t="shared" si="1"/>
        <v>(AUS)</v>
      </c>
      <c r="I17" s="27" t="str">
        <f>VLOOKUP(J17,'Country List'!$E$1:$F$48,2,FALSE)</f>
        <v>Australia</v>
      </c>
      <c r="J17" s="28" t="str">
        <f>VLOOKUP(H17,'Country List'!$A$1:$B$19,2,FALSE)</f>
        <v>Australia</v>
      </c>
      <c r="K17" s="17" t="str">
        <f>IFERROR(VLOOKUP(B17,'Winner French Open'!$A$1:$E$52,2,FALSE),"No Competition")</f>
        <v>Heinz Gunthardt</v>
      </c>
      <c r="L17" s="18" t="str">
        <f>VLOOKUP(M17,'Country List'!$E$1:$F$48,2,FALSE)</f>
        <v>Switzerland</v>
      </c>
      <c r="M17" s="18" t="str">
        <f>IFERROR(VLOOKUP(B17,'Winner French Open'!$A$1:$E$52,3,FALSE),"No Competition")</f>
        <v>Switzerland</v>
      </c>
      <c r="N17" s="18" t="str">
        <f>IFERROR(VLOOKUP(B17,'Winner French Open'!$A$1:$E$52,4,FALSE),"No Competition")</f>
        <v>Balazs Taroczy</v>
      </c>
      <c r="O17" s="18" t="str">
        <f>VLOOKUP(P17,'Country List'!$E$1:$F$48,2,FALSE)</f>
        <v>Hungary</v>
      </c>
      <c r="P17" s="19" t="str">
        <f>IFERROR(VLOOKUP(B17,'Winner French Open'!$A$1:$E$52,5,FALSE),"No Competition")</f>
        <v>Hungary</v>
      </c>
      <c r="Q17" s="26" t="str">
        <f>IFERROR(VLOOKUP(B17,'Winner Wimbledon'!$A$1:$E$53,2,FALSE),"No Competition")</f>
        <v>Peter Fleming</v>
      </c>
      <c r="R17" s="27" t="str">
        <f>VLOOKUP(S17,'Country List'!$E$1:$F$48,2,FALSE)</f>
        <v>United States</v>
      </c>
      <c r="S17" s="27" t="str">
        <f>IFERROR(VLOOKUP(B17,'Winner Wimbledon'!$A$1:$E$53,3,FALSE),"No Competition")</f>
        <v>USA</v>
      </c>
      <c r="T17" s="27" t="str">
        <f>IFERROR(VLOOKUP(B17,'Winner Wimbledon'!$A$1:$E$53,4,FALSE),"No Competition")</f>
        <v>John McEnroe</v>
      </c>
      <c r="U17" s="27" t="str">
        <f>VLOOKUP(V17,'Country List'!$E$1:$F$48,2,FALSE)</f>
        <v>United States</v>
      </c>
      <c r="V17" s="28" t="str">
        <f>IFERROR(VLOOKUP(B17,'Winner Wimbledon'!$A$1:$E$53,5,FALSE),"No Competiton")</f>
        <v>USA</v>
      </c>
      <c r="W17" s="17" t="str">
        <f>IFERROR(VLOOKUP(B17,'Winner US Open'!$B$2:$D$105,2,FALSE),"No Competition")</f>
        <v>Peter Fleming</v>
      </c>
      <c r="X17" s="18" t="str">
        <f>VLOOKUP(Y17,'Country List'!$E$1:$F$48,2,FALSE)</f>
        <v>United States</v>
      </c>
      <c r="Y17" s="18" t="str">
        <f>IFERROR(VLOOKUP(B17,'Winner US Open'!$B$2:$D$105,3,FALSE),"No Competition")</f>
        <v>United States</v>
      </c>
      <c r="Z17" s="18" t="str">
        <f>IFERROR(VLOOKUP(_xlfn.CONCAT(B17,".1"),'Winner US Open'!$B$2:$D$105,2,FALSE),"No Competition")</f>
        <v>John Mc Enroe</v>
      </c>
      <c r="AA17" s="19" t="str">
        <f>VLOOKUP(AB17,'Country List'!$E$1:$F$48,2,FALSE)</f>
        <v>United States</v>
      </c>
      <c r="AB17" s="19" t="str">
        <f>IFERROR(VLOOKUP(_xlfn.CONCAT(B17,".1"),'Winner US Open'!$B$2:$D$105,3,FALSE),"No Competition")</f>
        <v>United States</v>
      </c>
    </row>
    <row r="18" spans="2:28" x14ac:dyDescent="0.25">
      <c r="B18" s="13">
        <v>1982</v>
      </c>
      <c r="C18" s="26" t="str">
        <f>VLOOKUP(B18,'Winner AO'!$A$1:$B$103,2,FALSE)</f>
        <v>John Alexander</v>
      </c>
      <c r="D18" s="27" t="str">
        <f t="shared" si="0"/>
        <v>(AUS)</v>
      </c>
      <c r="E18" s="27" t="str">
        <f>VLOOKUP(D18,'Country List'!$A$1:$B$19,2,FALSE)</f>
        <v>Australia</v>
      </c>
      <c r="F18" s="27" t="str">
        <f>VLOOKUP(E18,'Country List'!$E$1:$F$48,2,FALSE)</f>
        <v>Australia</v>
      </c>
      <c r="G18" s="27" t="str">
        <f>VLOOKUP(_xlfn.CONCAT(B18,".1"),'Winner AO'!$C$1:$D$103,2,FALSE)</f>
        <v>John Fitzgerald</v>
      </c>
      <c r="H18" s="27" t="str">
        <f t="shared" si="1"/>
        <v>(AUS)</v>
      </c>
      <c r="I18" s="27" t="str">
        <f>VLOOKUP(J18,'Country List'!$E$1:$F$48,2,FALSE)</f>
        <v>Australia</v>
      </c>
      <c r="J18" s="28" t="str">
        <f>VLOOKUP(H18,'Country List'!$A$1:$B$19,2,FALSE)</f>
        <v>Australia</v>
      </c>
      <c r="K18" s="17" t="str">
        <f>IFERROR(VLOOKUP(B18,'Winner French Open'!$A$1:$E$52,2,FALSE),"No Competition")</f>
        <v>Sherwood Stewart</v>
      </c>
      <c r="L18" s="18" t="str">
        <f>VLOOKUP(M18,'Country List'!$E$1:$F$48,2,FALSE)</f>
        <v>United States</v>
      </c>
      <c r="M18" s="18" t="str">
        <f>IFERROR(VLOOKUP(B18,'Winner French Open'!$A$1:$E$52,3,FALSE),"No Competition")</f>
        <v>USA</v>
      </c>
      <c r="N18" s="18" t="str">
        <f>IFERROR(VLOOKUP(B18,'Winner French Open'!$A$1:$E$52,4,FALSE),"No Competition")</f>
        <v>Ferdi Taygan</v>
      </c>
      <c r="O18" s="18" t="str">
        <f>VLOOKUP(P18,'Country List'!$E$1:$F$48,2,FALSE)</f>
        <v>United States</v>
      </c>
      <c r="P18" s="19" t="str">
        <f>IFERROR(VLOOKUP(B18,'Winner French Open'!$A$1:$E$52,5,FALSE),"No Competition")</f>
        <v>USA</v>
      </c>
      <c r="Q18" s="26" t="str">
        <f>IFERROR(VLOOKUP(B18,'Winner Wimbledon'!$A$1:$E$53,2,FALSE),"No Competition")</f>
        <v>Peter McNamara</v>
      </c>
      <c r="R18" s="27" t="str">
        <f>VLOOKUP(S18,'Country List'!$E$1:$F$48,2,FALSE)</f>
        <v>Australia</v>
      </c>
      <c r="S18" s="27" t="str">
        <f>IFERROR(VLOOKUP(B18,'Winner Wimbledon'!$A$1:$E$53,3,FALSE),"No Competition")</f>
        <v>Australia</v>
      </c>
      <c r="T18" s="27" t="str">
        <f>IFERROR(VLOOKUP(B18,'Winner Wimbledon'!$A$1:$E$53,4,FALSE),"No Competition")</f>
        <v>Paul McNamee</v>
      </c>
      <c r="U18" s="27" t="str">
        <f>VLOOKUP(V18,'Country List'!$E$1:$F$48,2,FALSE)</f>
        <v>Australia</v>
      </c>
      <c r="V18" s="28" t="str">
        <f>IFERROR(VLOOKUP(B18,'Winner Wimbledon'!$A$1:$E$53,5,FALSE),"No Competiton")</f>
        <v>Australia</v>
      </c>
      <c r="W18" s="17" t="str">
        <f>IFERROR(VLOOKUP(B18,'Winner US Open'!$B$2:$D$105,2,FALSE),"No Competition")</f>
        <v>Kevin Curren</v>
      </c>
      <c r="X18" s="18" t="str">
        <f>VLOOKUP(Y18,'Country List'!$E$1:$F$48,2,FALSE)</f>
        <v>South Africa</v>
      </c>
      <c r="Y18" s="18" t="str">
        <f>IFERROR(VLOOKUP(B18,'Winner US Open'!$B$2:$D$105,3,FALSE),"No Competition")</f>
        <v>South Africa</v>
      </c>
      <c r="Z18" s="18" t="str">
        <f>IFERROR(VLOOKUP(_xlfn.CONCAT(B18,".1"),'Winner US Open'!$B$2:$D$105,2,FALSE),"No Competition")</f>
        <v>Steve Denton</v>
      </c>
      <c r="AA18" s="19" t="str">
        <f>VLOOKUP(AB18,'Country List'!$E$1:$F$48,2,FALSE)</f>
        <v>United States</v>
      </c>
      <c r="AB18" s="19" t="str">
        <f>IFERROR(VLOOKUP(_xlfn.CONCAT(B18,".1"),'Winner US Open'!$B$2:$D$105,3,FALSE),"No Competition")</f>
        <v>United States</v>
      </c>
    </row>
    <row r="19" spans="2:28" x14ac:dyDescent="0.25">
      <c r="B19" s="13">
        <v>1983</v>
      </c>
      <c r="C19" s="26" t="str">
        <f>VLOOKUP(B19,'Winner AO'!$A$1:$B$103,2,FALSE)</f>
        <v>Paul McNamee</v>
      </c>
      <c r="D19" s="27" t="str">
        <f t="shared" si="0"/>
        <v>(AUS)</v>
      </c>
      <c r="E19" s="27" t="str">
        <f>VLOOKUP(D19,'Country List'!$A$1:$B$19,2,FALSE)</f>
        <v>Australia</v>
      </c>
      <c r="F19" s="27" t="str">
        <f>VLOOKUP(E19,'Country List'!$E$1:$F$48,2,FALSE)</f>
        <v>Australia</v>
      </c>
      <c r="G19" s="27" t="str">
        <f>VLOOKUP(_xlfn.CONCAT(B19,".1"),'Winner AO'!$C$1:$D$103,2,FALSE)</f>
        <v>Mark Edmondson</v>
      </c>
      <c r="H19" s="27" t="str">
        <f t="shared" si="1"/>
        <v>(AUS)</v>
      </c>
      <c r="I19" s="27" t="str">
        <f>VLOOKUP(J19,'Country List'!$E$1:$F$48,2,FALSE)</f>
        <v>Australia</v>
      </c>
      <c r="J19" s="28" t="str">
        <f>VLOOKUP(H19,'Country List'!$A$1:$B$19,2,FALSE)</f>
        <v>Australia</v>
      </c>
      <c r="K19" s="17" t="str">
        <f>IFERROR(VLOOKUP(B19,'Winner French Open'!$A$1:$E$52,2,FALSE),"No Competition")</f>
        <v>Anders Jarryd</v>
      </c>
      <c r="L19" s="18" t="str">
        <f>VLOOKUP(M19,'Country List'!$E$1:$F$48,2,FALSE)</f>
        <v>Sweden</v>
      </c>
      <c r="M19" s="18" t="str">
        <f>IFERROR(VLOOKUP(B19,'Winner French Open'!$A$1:$E$52,3,FALSE),"No Competition")</f>
        <v>Sweden</v>
      </c>
      <c r="N19" s="18" t="str">
        <f>IFERROR(VLOOKUP(B19,'Winner French Open'!$A$1:$E$52,4,FALSE),"No Competition")</f>
        <v>Hans Simonson</v>
      </c>
      <c r="O19" s="18" t="str">
        <f>VLOOKUP(P19,'Country List'!$E$1:$F$48,2,FALSE)</f>
        <v>Sweden</v>
      </c>
      <c r="P19" s="19" t="str">
        <f>IFERROR(VLOOKUP(B19,'Winner French Open'!$A$1:$E$52,5,FALSE),"No Competition")</f>
        <v>Sweden</v>
      </c>
      <c r="Q19" s="26" t="str">
        <f>IFERROR(VLOOKUP(B19,'Winner Wimbledon'!$A$1:$E$53,2,FALSE),"No Competition")</f>
        <v>Peter Fleming</v>
      </c>
      <c r="R19" s="27" t="str">
        <f>VLOOKUP(S19,'Country List'!$E$1:$F$48,2,FALSE)</f>
        <v>United States</v>
      </c>
      <c r="S19" s="27" t="str">
        <f>IFERROR(VLOOKUP(B19,'Winner Wimbledon'!$A$1:$E$53,3,FALSE),"No Competition")</f>
        <v>USA</v>
      </c>
      <c r="T19" s="27" t="str">
        <f>IFERROR(VLOOKUP(B19,'Winner Wimbledon'!$A$1:$E$53,4,FALSE),"No Competition")</f>
        <v>John McEnroe</v>
      </c>
      <c r="U19" s="27" t="str">
        <f>VLOOKUP(V19,'Country List'!$E$1:$F$48,2,FALSE)</f>
        <v>United States</v>
      </c>
      <c r="V19" s="28" t="str">
        <f>IFERROR(VLOOKUP(B19,'Winner Wimbledon'!$A$1:$E$53,5,FALSE),"No Competiton")</f>
        <v>USA</v>
      </c>
      <c r="W19" s="17" t="str">
        <f>IFERROR(VLOOKUP(B19,'Winner US Open'!$B$2:$D$105,2,FALSE),"No Competition")</f>
        <v>Peter Fleming</v>
      </c>
      <c r="X19" s="18" t="str">
        <f>VLOOKUP(Y19,'Country List'!$E$1:$F$48,2,FALSE)</f>
        <v>United States</v>
      </c>
      <c r="Y19" s="18" t="str">
        <f>IFERROR(VLOOKUP(B19,'Winner US Open'!$B$2:$D$105,3,FALSE),"No Competition")</f>
        <v>United States</v>
      </c>
      <c r="Z19" s="18" t="str">
        <f>IFERROR(VLOOKUP(_xlfn.CONCAT(B19,".1"),'Winner US Open'!$B$2:$D$105,2,FALSE),"No Competition")</f>
        <v>John Mc Enroe</v>
      </c>
      <c r="AA19" s="19" t="str">
        <f>VLOOKUP(AB19,'Country List'!$E$1:$F$48,2,FALSE)</f>
        <v>United States</v>
      </c>
      <c r="AB19" s="19" t="str">
        <f>IFERROR(VLOOKUP(_xlfn.CONCAT(B19,".1"),'Winner US Open'!$B$2:$D$105,3,FALSE),"No Competition")</f>
        <v>United States</v>
      </c>
    </row>
    <row r="20" spans="2:28" x14ac:dyDescent="0.25">
      <c r="B20" s="13">
        <v>1984</v>
      </c>
      <c r="C20" s="26" t="str">
        <f>VLOOKUP(B20,'Winner AO'!$A$1:$B$103,2,FALSE)</f>
        <v>Mark Edmondson</v>
      </c>
      <c r="D20" s="27" t="str">
        <f t="shared" si="0"/>
        <v>(AUS)</v>
      </c>
      <c r="E20" s="27" t="str">
        <f>VLOOKUP(D20,'Country List'!$A$1:$B$19,2,FALSE)</f>
        <v>Australia</v>
      </c>
      <c r="F20" s="27" t="str">
        <f>VLOOKUP(E20,'Country List'!$E$1:$F$48,2,FALSE)</f>
        <v>Australia</v>
      </c>
      <c r="G20" s="27" t="str">
        <f>VLOOKUP(_xlfn.CONCAT(B20,".1"),'Winner AO'!$C$1:$D$103,2,FALSE)</f>
        <v>Sherwood Stewart (USA)</v>
      </c>
      <c r="H20" s="27" t="str">
        <f t="shared" si="1"/>
        <v>(USA)</v>
      </c>
      <c r="I20" s="27" t="str">
        <f>VLOOKUP(J20,'Country List'!$E$1:$F$48,2,FALSE)</f>
        <v>United States</v>
      </c>
      <c r="J20" s="28" t="str">
        <f>VLOOKUP(H20,'Country List'!$A$1:$B$19,2,FALSE)</f>
        <v>United States</v>
      </c>
      <c r="K20" s="17" t="str">
        <f>IFERROR(VLOOKUP(B20,'Winner French Open'!$A$1:$E$52,2,FALSE),"No Competition")</f>
        <v>Henri Leconte</v>
      </c>
      <c r="L20" s="18" t="str">
        <f>VLOOKUP(M20,'Country List'!$E$1:$F$48,2,FALSE)</f>
        <v>France</v>
      </c>
      <c r="M20" s="18" t="str">
        <f>IFERROR(VLOOKUP(B20,'Winner French Open'!$A$1:$E$52,3,FALSE),"No Competition")</f>
        <v>France</v>
      </c>
      <c r="N20" s="18" t="str">
        <f>IFERROR(VLOOKUP(B20,'Winner French Open'!$A$1:$E$52,4,FALSE),"No Competition")</f>
        <v>Yannick Noah</v>
      </c>
      <c r="O20" s="18" t="str">
        <f>VLOOKUP(P20,'Country List'!$E$1:$F$48,2,FALSE)</f>
        <v>France</v>
      </c>
      <c r="P20" s="19" t="str">
        <f>IFERROR(VLOOKUP(B20,'Winner French Open'!$A$1:$E$52,5,FALSE),"No Competition")</f>
        <v>France</v>
      </c>
      <c r="Q20" s="26" t="str">
        <f>IFERROR(VLOOKUP(B20,'Winner Wimbledon'!$A$1:$E$53,2,FALSE),"No Competition")</f>
        <v>Peter Fleming</v>
      </c>
      <c r="R20" s="27" t="str">
        <f>VLOOKUP(S20,'Country List'!$E$1:$F$48,2,FALSE)</f>
        <v>United States</v>
      </c>
      <c r="S20" s="27" t="str">
        <f>IFERROR(VLOOKUP(B20,'Winner Wimbledon'!$A$1:$E$53,3,FALSE),"No Competition")</f>
        <v>USA</v>
      </c>
      <c r="T20" s="27" t="str">
        <f>IFERROR(VLOOKUP(B20,'Winner Wimbledon'!$A$1:$E$53,4,FALSE),"No Competition")</f>
        <v>John McEnroe</v>
      </c>
      <c r="U20" s="27" t="str">
        <f>VLOOKUP(V20,'Country List'!$E$1:$F$48,2,FALSE)</f>
        <v>United States</v>
      </c>
      <c r="V20" s="28" t="str">
        <f>IFERROR(VLOOKUP(B20,'Winner Wimbledon'!$A$1:$E$53,5,FALSE),"No Competiton")</f>
        <v>USA</v>
      </c>
      <c r="W20" s="17" t="str">
        <f>IFERROR(VLOOKUP(B20,'Winner US Open'!$B$2:$D$105,2,FALSE),"No Competition")</f>
        <v>John Fitzgerald</v>
      </c>
      <c r="X20" s="18" t="str">
        <f>VLOOKUP(Y20,'Country List'!$E$1:$F$48,2,FALSE)</f>
        <v>Australia</v>
      </c>
      <c r="Y20" s="18" t="str">
        <f>IFERROR(VLOOKUP(B20,'Winner US Open'!$B$2:$D$105,3,FALSE),"No Competition")</f>
        <v>Australia</v>
      </c>
      <c r="Z20" s="18" t="str">
        <f>IFERROR(VLOOKUP(_xlfn.CONCAT(B20,".1"),'Winner US Open'!$B$2:$D$105,2,FALSE),"No Competition")</f>
        <v>Tomáš Šmíd</v>
      </c>
      <c r="AA20" s="19" t="str">
        <f>VLOOKUP(AB20,'Country List'!$E$1:$F$48,2,FALSE)</f>
        <v>Czech Republic</v>
      </c>
      <c r="AB20" s="19" t="str">
        <f>IFERROR(VLOOKUP(_xlfn.CONCAT(B20,".1"),'Winner US Open'!$B$2:$D$105,3,FALSE),"No Competition")</f>
        <v>Czechoslovakia</v>
      </c>
    </row>
    <row r="21" spans="2:28" x14ac:dyDescent="0.25">
      <c r="B21" s="13">
        <v>1985</v>
      </c>
      <c r="C21" s="26" t="str">
        <f>VLOOKUP(B21,'Winner AO'!$A$1:$B$103,2,FALSE)</f>
        <v>Paul Annacone (USA)</v>
      </c>
      <c r="D21" s="27" t="str">
        <f t="shared" si="0"/>
        <v>(USA)</v>
      </c>
      <c r="E21" s="27" t="str">
        <f>VLOOKUP(D21,'Country List'!$A$1:$B$19,2,FALSE)</f>
        <v>United States</v>
      </c>
      <c r="F21" s="27" t="str">
        <f>VLOOKUP(E21,'Country List'!$E$1:$F$48,2,FALSE)</f>
        <v>United States</v>
      </c>
      <c r="G21" s="27" t="str">
        <f>VLOOKUP(_xlfn.CONCAT(B21,".1"),'Winner AO'!$C$1:$D$103,2,FALSE)</f>
        <v>Christo van Rensburg (RSA)</v>
      </c>
      <c r="H21" s="27" t="str">
        <f t="shared" si="1"/>
        <v>(RSA)</v>
      </c>
      <c r="I21" s="27" t="str">
        <f>VLOOKUP(J21,'Country List'!$E$1:$F$48,2,FALSE)</f>
        <v>South Africa</v>
      </c>
      <c r="J21" s="28" t="str">
        <f>VLOOKUP(H21,'Country List'!$A$1:$B$19,2,FALSE)</f>
        <v>South Africa</v>
      </c>
      <c r="K21" s="17" t="str">
        <f>IFERROR(VLOOKUP(B21,'Winner French Open'!$A$1:$E$52,2,FALSE),"No Competition")</f>
        <v>Mark Edmondson</v>
      </c>
      <c r="L21" s="18" t="str">
        <f>VLOOKUP(M21,'Country List'!$E$1:$F$48,2,FALSE)</f>
        <v>Australia</v>
      </c>
      <c r="M21" s="18" t="str">
        <f>IFERROR(VLOOKUP(B21,'Winner French Open'!$A$1:$E$52,3,FALSE),"No Competition")</f>
        <v>Australia</v>
      </c>
      <c r="N21" s="18" t="str">
        <f>IFERROR(VLOOKUP(B21,'Winner French Open'!$A$1:$E$52,4,FALSE),"No Competition")</f>
        <v>Kim Warwick</v>
      </c>
      <c r="O21" s="18" t="str">
        <f>VLOOKUP(P21,'Country List'!$E$1:$F$48,2,FALSE)</f>
        <v>Australia</v>
      </c>
      <c r="P21" s="19" t="str">
        <f>IFERROR(VLOOKUP(B21,'Winner French Open'!$A$1:$E$52,5,FALSE),"No Competition")</f>
        <v>Australia</v>
      </c>
      <c r="Q21" s="26" t="str">
        <f>IFERROR(VLOOKUP(B21,'Winner Wimbledon'!$A$1:$E$53,2,FALSE),"No Competition")</f>
        <v>Heinz Gunthardt</v>
      </c>
      <c r="R21" s="27" t="str">
        <f>VLOOKUP(S21,'Country List'!$E$1:$F$48,2,FALSE)</f>
        <v>Switzerland</v>
      </c>
      <c r="S21" s="27" t="str">
        <f>IFERROR(VLOOKUP(B21,'Winner Wimbledon'!$A$1:$E$53,3,FALSE),"No Competition")</f>
        <v>Switzerland</v>
      </c>
      <c r="T21" s="27" t="str">
        <f>IFERROR(VLOOKUP(B21,'Winner Wimbledon'!$A$1:$E$53,4,FALSE),"No Competition")</f>
        <v>Balazs Taroczy</v>
      </c>
      <c r="U21" s="27" t="str">
        <f>VLOOKUP(V21,'Country List'!$E$1:$F$48,2,FALSE)</f>
        <v>Italy</v>
      </c>
      <c r="V21" s="28" t="str">
        <f>IFERROR(VLOOKUP(B21,'Winner Wimbledon'!$A$1:$E$53,5,FALSE),"No Competiton")</f>
        <v>Italy</v>
      </c>
      <c r="W21" s="17" t="str">
        <f>IFERROR(VLOOKUP(B21,'Winner US Open'!$B$2:$D$105,2,FALSE),"No Competition")</f>
        <v>Ken Flach</v>
      </c>
      <c r="X21" s="18" t="str">
        <f>VLOOKUP(Y21,'Country List'!$E$1:$F$48,2,FALSE)</f>
        <v>United States</v>
      </c>
      <c r="Y21" s="18" t="str">
        <f>IFERROR(VLOOKUP(B21,'Winner US Open'!$B$2:$D$105,3,FALSE),"No Competition")</f>
        <v>United States</v>
      </c>
      <c r="Z21" s="18" t="str">
        <f>IFERROR(VLOOKUP(_xlfn.CONCAT(B21,".1"),'Winner US Open'!$B$2:$D$105,2,FALSE),"No Competition")</f>
        <v>Robert Seguso</v>
      </c>
      <c r="AA21" s="19" t="str">
        <f>VLOOKUP(AB21,'Country List'!$E$1:$F$48,2,FALSE)</f>
        <v>United States</v>
      </c>
      <c r="AB21" s="19" t="str">
        <f>IFERROR(VLOOKUP(_xlfn.CONCAT(B21,".1"),'Winner US Open'!$B$2:$D$105,3,FALSE),"No Competition")</f>
        <v>United States</v>
      </c>
    </row>
    <row r="22" spans="2:28" x14ac:dyDescent="0.25">
      <c r="B22" s="13">
        <v>1986</v>
      </c>
      <c r="C22" s="26" t="s">
        <v>63</v>
      </c>
      <c r="D22" s="27" t="str">
        <f t="shared" si="0"/>
        <v>(AUS)</v>
      </c>
      <c r="E22" s="27" t="str">
        <f>VLOOKUP(D22,'Country List'!$A$1:$B$19,2,FALSE)</f>
        <v>Australia</v>
      </c>
      <c r="F22" s="27" t="str">
        <f>VLOOKUP(E22,'Country List'!$E$1:$F$48,2,FALSE)</f>
        <v>Australia</v>
      </c>
      <c r="G22" s="27" t="s">
        <v>64</v>
      </c>
      <c r="H22" s="27" t="str">
        <f t="shared" si="1"/>
        <v>(AUS)</v>
      </c>
      <c r="I22" s="27" t="str">
        <f>VLOOKUP(J22,'Country List'!$E$1:$F$48,2,FALSE)</f>
        <v>Australia</v>
      </c>
      <c r="J22" s="28" t="str">
        <f>VLOOKUP(H22,'Country List'!$A$1:$B$19,2,FALSE)</f>
        <v>Australia</v>
      </c>
      <c r="K22" s="17" t="str">
        <f>IFERROR(VLOOKUP(B22,'Winner French Open'!$A$1:$E$52,2,FALSE),"No Competition")</f>
        <v>John Fitzgerald</v>
      </c>
      <c r="L22" s="18" t="str">
        <f>VLOOKUP(M22,'Country List'!$E$1:$F$48,2,FALSE)</f>
        <v>Australia</v>
      </c>
      <c r="M22" s="18" t="str">
        <f>IFERROR(VLOOKUP(B22,'Winner French Open'!$A$1:$E$52,3,FALSE),"No Competition")</f>
        <v>Australia</v>
      </c>
      <c r="N22" s="18" t="str">
        <f>IFERROR(VLOOKUP(B22,'Winner French Open'!$A$1:$E$52,4,FALSE),"No Competition")</f>
        <v>Tomas Smid</v>
      </c>
      <c r="O22" s="18" t="str">
        <f>VLOOKUP(P22,'Country List'!$E$1:$F$48,2,FALSE)</f>
        <v>Czech Republic</v>
      </c>
      <c r="P22" s="19" t="str">
        <f>IFERROR(VLOOKUP(B22,'Winner French Open'!$A$1:$E$52,5,FALSE),"No Competition")</f>
        <v>Czech Republic</v>
      </c>
      <c r="Q22" s="26" t="str">
        <f>IFERROR(VLOOKUP(B22,'Winner Wimbledon'!$A$1:$E$53,2,FALSE),"No Competition")</f>
        <v>Joakim Nystrom</v>
      </c>
      <c r="R22" s="27" t="str">
        <f>VLOOKUP(S22,'Country List'!$E$1:$F$48,2,FALSE)</f>
        <v>Sweden</v>
      </c>
      <c r="S22" s="27" t="str">
        <f>IFERROR(VLOOKUP(B22,'Winner Wimbledon'!$A$1:$E$53,3,FALSE),"No Competition")</f>
        <v>Sweden</v>
      </c>
      <c r="T22" s="27" t="str">
        <f>IFERROR(VLOOKUP(B22,'Winner Wimbledon'!$A$1:$E$53,4,FALSE),"No Competition")</f>
        <v>Mats Wilander</v>
      </c>
      <c r="U22" s="27" t="str">
        <f>VLOOKUP(V22,'Country List'!$E$1:$F$48,2,FALSE)</f>
        <v>Sweden</v>
      </c>
      <c r="V22" s="28" t="str">
        <f>IFERROR(VLOOKUP(B22,'Winner Wimbledon'!$A$1:$E$53,5,FALSE),"No Competiton")</f>
        <v>Sweden</v>
      </c>
      <c r="W22" s="17" t="str">
        <f>IFERROR(VLOOKUP(B22,'Winner US Open'!$B$2:$D$105,2,FALSE),"No Competition")</f>
        <v>Andrés Gómez</v>
      </c>
      <c r="X22" s="18" t="str">
        <f>VLOOKUP(Y22,'Country List'!$E$1:$F$48,2,FALSE)</f>
        <v>Ecuador</v>
      </c>
      <c r="Y22" s="18" t="str">
        <f>IFERROR(VLOOKUP(B22,'Winner US Open'!$B$2:$D$105,3,FALSE),"No Competition")</f>
        <v>Ecuador</v>
      </c>
      <c r="Z22" s="18" t="str">
        <f>IFERROR(VLOOKUP(_xlfn.CONCAT(B22,".1"),'Winner US Open'!$B$2:$D$105,2,FALSE),"No Competition")</f>
        <v>Slobodan Živojinović</v>
      </c>
      <c r="AA22" s="19" t="str">
        <f>VLOOKUP(AB22,'Country List'!$E$1:$F$48,2,FALSE)</f>
        <v>Serbia</v>
      </c>
      <c r="AB22" s="19" t="s">
        <v>189</v>
      </c>
    </row>
    <row r="23" spans="2:28" x14ac:dyDescent="0.25">
      <c r="B23" s="13">
        <v>1987</v>
      </c>
      <c r="C23" s="26" t="str">
        <f>VLOOKUP(B23,'Winner AO'!$A$1:$B$103,2,FALSE)</f>
        <v>Stefan Edberg (SWE)</v>
      </c>
      <c r="D23" s="27" t="str">
        <f t="shared" si="0"/>
        <v>(SWE)</v>
      </c>
      <c r="E23" s="27" t="str">
        <f>VLOOKUP(D23,'Country List'!$A$1:$B$19,2,FALSE)</f>
        <v>Sweden</v>
      </c>
      <c r="F23" s="27" t="str">
        <f>VLOOKUP(E23,'Country List'!$E$1:$F$48,2,FALSE)</f>
        <v>Sweden</v>
      </c>
      <c r="G23" s="27" t="str">
        <f>VLOOKUP(_xlfn.CONCAT(B23,".1"),'Winner AO'!$C$1:$D$103,2,FALSE)</f>
        <v>Anders Jarryd (SWE)</v>
      </c>
      <c r="H23" s="27" t="str">
        <f t="shared" si="1"/>
        <v>(SWE)</v>
      </c>
      <c r="I23" s="27" t="str">
        <f>VLOOKUP(J23,'Country List'!$E$1:$F$48,2,FALSE)</f>
        <v>Sweden</v>
      </c>
      <c r="J23" s="28" t="str">
        <f>VLOOKUP(H23,'Country List'!$A$1:$B$19,2,FALSE)</f>
        <v>Sweden</v>
      </c>
      <c r="K23" s="17" t="str">
        <f>IFERROR(VLOOKUP(B23,'Winner French Open'!$A$1:$E$52,2,FALSE),"No Competition")</f>
        <v>Anders Jarryd</v>
      </c>
      <c r="L23" s="18" t="str">
        <f>VLOOKUP(M23,'Country List'!$E$1:$F$48,2,FALSE)</f>
        <v>Sweden</v>
      </c>
      <c r="M23" s="18" t="str">
        <f>IFERROR(VLOOKUP(B23,'Winner French Open'!$A$1:$E$52,3,FALSE),"No Competition")</f>
        <v>Sweden</v>
      </c>
      <c r="N23" s="18" t="str">
        <f>IFERROR(VLOOKUP(B23,'Winner French Open'!$A$1:$E$52,4,FALSE),"No Competition")</f>
        <v>Robert Seguso</v>
      </c>
      <c r="O23" s="18" t="str">
        <f>VLOOKUP(P23,'Country List'!$E$1:$F$48,2,FALSE)</f>
        <v>United States</v>
      </c>
      <c r="P23" s="19" t="str">
        <f>IFERROR(VLOOKUP(B23,'Winner French Open'!$A$1:$E$52,5,FALSE),"No Competition")</f>
        <v>USA</v>
      </c>
      <c r="Q23" s="26" t="str">
        <f>IFERROR(VLOOKUP(B23,'Winner Wimbledon'!$A$1:$E$53,2,FALSE),"No Competition")</f>
        <v>Ken Flach</v>
      </c>
      <c r="R23" s="27" t="str">
        <f>VLOOKUP(S23,'Country List'!$E$1:$F$48,2,FALSE)</f>
        <v>United States</v>
      </c>
      <c r="S23" s="27" t="str">
        <f>IFERROR(VLOOKUP(B23,'Winner Wimbledon'!$A$1:$E$53,3,FALSE),"No Competition")</f>
        <v>USA</v>
      </c>
      <c r="T23" s="27" t="str">
        <f>IFERROR(VLOOKUP(B23,'Winner Wimbledon'!$A$1:$E$53,4,FALSE),"No Competition")</f>
        <v>Robert Seguso</v>
      </c>
      <c r="U23" s="27" t="str">
        <f>VLOOKUP(V23,'Country List'!$E$1:$F$48,2,FALSE)</f>
        <v>United States</v>
      </c>
      <c r="V23" s="28" t="str">
        <f>IFERROR(VLOOKUP(B23,'Winner Wimbledon'!$A$1:$E$53,5,FALSE),"No Competiton")</f>
        <v>USA</v>
      </c>
      <c r="W23" s="17" t="str">
        <f>IFERROR(VLOOKUP(B23,'Winner US Open'!$B$2:$D$105,2,FALSE),"No Competition")</f>
        <v>Stefan Edberg</v>
      </c>
      <c r="X23" s="18" t="str">
        <f>VLOOKUP(Y23,'Country List'!$E$1:$F$48,2,FALSE)</f>
        <v>Sweden</v>
      </c>
      <c r="Y23" s="18" t="str">
        <f>IFERROR(VLOOKUP(B23,'Winner US Open'!$B$2:$D$105,3,FALSE),"No Competition")</f>
        <v>Sweden</v>
      </c>
      <c r="Z23" s="18" t="str">
        <f>IFERROR(VLOOKUP(_xlfn.CONCAT(B23,".1"),'Winner US Open'!$B$2:$D$105,2,FALSE),"No Competition")</f>
        <v>Anders Järryd</v>
      </c>
      <c r="AA23" s="19" t="str">
        <f>VLOOKUP(AB23,'Country List'!$E$1:$F$48,2,FALSE)</f>
        <v>Sweden</v>
      </c>
      <c r="AB23" s="19" t="str">
        <f>IFERROR(VLOOKUP(_xlfn.CONCAT(B23,".1"),'Winner US Open'!$B$2:$D$105,3,FALSE),"No Competition")</f>
        <v>Sweden</v>
      </c>
    </row>
    <row r="24" spans="2:28" x14ac:dyDescent="0.25">
      <c r="B24" s="13">
        <v>1988</v>
      </c>
      <c r="C24" s="26" t="str">
        <f>VLOOKUP(B24,'Winner AO'!$A$1:$B$103,2,FALSE)</f>
        <v>Rick Leach (USA)</v>
      </c>
      <c r="D24" s="27" t="str">
        <f t="shared" si="0"/>
        <v>(USA)</v>
      </c>
      <c r="E24" s="27" t="str">
        <f>VLOOKUP(D24,'Country List'!$A$1:$B$19,2,FALSE)</f>
        <v>United States</v>
      </c>
      <c r="F24" s="27" t="str">
        <f>VLOOKUP(E24,'Country List'!$E$1:$F$48,2,FALSE)</f>
        <v>United States</v>
      </c>
      <c r="G24" s="27" t="str">
        <f>VLOOKUP(_xlfn.CONCAT(B24,".1"),'Winner AO'!$C$1:$D$103,2,FALSE)</f>
        <v>Jim Pugh (USA)</v>
      </c>
      <c r="H24" s="27" t="str">
        <f t="shared" si="1"/>
        <v>(USA)</v>
      </c>
      <c r="I24" s="27" t="str">
        <f>VLOOKUP(J24,'Country List'!$E$1:$F$48,2,FALSE)</f>
        <v>United States</v>
      </c>
      <c r="J24" s="28" t="str">
        <f>VLOOKUP(H24,'Country List'!$A$1:$B$19,2,FALSE)</f>
        <v>United States</v>
      </c>
      <c r="K24" s="17" t="str">
        <f>IFERROR(VLOOKUP(B24,'Winner French Open'!$A$1:$E$52,2,FALSE),"No Competition")</f>
        <v>Andres Gomez</v>
      </c>
      <c r="L24" s="18" t="str">
        <f>VLOOKUP(M24,'Country List'!$E$1:$F$48,2,FALSE)</f>
        <v>Ecuador</v>
      </c>
      <c r="M24" s="18" t="str">
        <f>IFERROR(VLOOKUP(B24,'Winner French Open'!$A$1:$E$52,3,FALSE),"No Competition")</f>
        <v>Ecuador</v>
      </c>
      <c r="N24" s="18" t="str">
        <f>IFERROR(VLOOKUP(B24,'Winner French Open'!$A$1:$E$52,4,FALSE),"No Competition")</f>
        <v>Emilio Sanchez</v>
      </c>
      <c r="O24" s="18" t="str">
        <f>VLOOKUP(P24,'Country List'!$E$1:$F$48,2,FALSE)</f>
        <v>Spain</v>
      </c>
      <c r="P24" s="19" t="str">
        <f>IFERROR(VLOOKUP(B24,'Winner French Open'!$A$1:$E$52,5,FALSE),"No Competition")</f>
        <v>Spain</v>
      </c>
      <c r="Q24" s="26" t="str">
        <f>IFERROR(VLOOKUP(B24,'Winner Wimbledon'!$A$1:$E$53,2,FALSE),"No Competition")</f>
        <v>Ken Flach</v>
      </c>
      <c r="R24" s="27" t="str">
        <f>VLOOKUP(S24,'Country List'!$E$1:$F$48,2,FALSE)</f>
        <v>United States</v>
      </c>
      <c r="S24" s="27" t="str">
        <f>IFERROR(VLOOKUP(B24,'Winner Wimbledon'!$A$1:$E$53,3,FALSE),"No Competition")</f>
        <v>USA</v>
      </c>
      <c r="T24" s="27" t="str">
        <f>IFERROR(VLOOKUP(B24,'Winner Wimbledon'!$A$1:$E$53,4,FALSE),"No Competition")</f>
        <v>Robert Seguso</v>
      </c>
      <c r="U24" s="27" t="str">
        <f>VLOOKUP(V24,'Country List'!$E$1:$F$48,2,FALSE)</f>
        <v>United States</v>
      </c>
      <c r="V24" s="28" t="str">
        <f>IFERROR(VLOOKUP(B24,'Winner Wimbledon'!$A$1:$E$53,5,FALSE),"No Competiton")</f>
        <v>USA</v>
      </c>
      <c r="W24" s="17" t="str">
        <f>IFERROR(VLOOKUP(B24,'Winner US Open'!$B$2:$D$105,2,FALSE),"No Competition")</f>
        <v>Sergio Casal</v>
      </c>
      <c r="X24" s="18" t="str">
        <f>VLOOKUP(Y24,'Country List'!$E$1:$F$48,2,FALSE)</f>
        <v>Spain</v>
      </c>
      <c r="Y24" s="18" t="str">
        <f>IFERROR(VLOOKUP(B24,'Winner US Open'!$B$2:$D$105,3,FALSE),"No Competition")</f>
        <v>Spain</v>
      </c>
      <c r="Z24" s="18" t="str">
        <f>IFERROR(VLOOKUP(_xlfn.CONCAT(B24,".1"),'Winner US Open'!$B$2:$D$105,2,FALSE),"No Competition")</f>
        <v>Emilio Sánchez</v>
      </c>
      <c r="AA24" s="19" t="str">
        <f>VLOOKUP(AB24,'Country List'!$E$1:$F$48,2,FALSE)</f>
        <v>Spain</v>
      </c>
      <c r="AB24" s="19" t="str">
        <f>IFERROR(VLOOKUP(_xlfn.CONCAT(B24,".1"),'Winner US Open'!$B$2:$D$105,3,FALSE),"No Competition")</f>
        <v>Spain</v>
      </c>
    </row>
    <row r="25" spans="2:28" x14ac:dyDescent="0.25">
      <c r="B25" s="13">
        <v>1989</v>
      </c>
      <c r="C25" s="26" t="str">
        <f>VLOOKUP(B25,'Winner AO'!$A$1:$B$103,2,FALSE)</f>
        <v>Rick Leach (USA)</v>
      </c>
      <c r="D25" s="27" t="str">
        <f t="shared" si="0"/>
        <v>(USA)</v>
      </c>
      <c r="E25" s="27" t="str">
        <f>VLOOKUP(D25,'Country List'!$A$1:$B$19,2,FALSE)</f>
        <v>United States</v>
      </c>
      <c r="F25" s="27" t="str">
        <f>VLOOKUP(E25,'Country List'!$E$1:$F$48,2,FALSE)</f>
        <v>United States</v>
      </c>
      <c r="G25" s="27" t="str">
        <f>VLOOKUP(_xlfn.CONCAT(B25,".1"),'Winner AO'!$C$1:$D$103,2,FALSE)</f>
        <v>Jim Pugh (USA)</v>
      </c>
      <c r="H25" s="27" t="str">
        <f t="shared" si="1"/>
        <v>(USA)</v>
      </c>
      <c r="I25" s="27" t="str">
        <f>VLOOKUP(J25,'Country List'!$E$1:$F$48,2,FALSE)</f>
        <v>United States</v>
      </c>
      <c r="J25" s="28" t="str">
        <f>VLOOKUP(H25,'Country List'!$A$1:$B$19,2,FALSE)</f>
        <v>United States</v>
      </c>
      <c r="K25" s="17" t="str">
        <f>IFERROR(VLOOKUP(B25,'Winner French Open'!$A$1:$E$52,2,FALSE),"No Competition")</f>
        <v>Jim Grabb</v>
      </c>
      <c r="L25" s="18" t="str">
        <f>VLOOKUP(M25,'Country List'!$E$1:$F$48,2,FALSE)</f>
        <v>United States</v>
      </c>
      <c r="M25" s="18" t="str">
        <f>IFERROR(VLOOKUP(B25,'Winner French Open'!$A$1:$E$52,3,FALSE),"No Competition")</f>
        <v>USA</v>
      </c>
      <c r="N25" s="18" t="str">
        <f>IFERROR(VLOOKUP(B25,'Winner French Open'!$A$1:$E$52,4,FALSE),"No Competition")</f>
        <v>Patrick McEnroe</v>
      </c>
      <c r="O25" s="18" t="str">
        <f>VLOOKUP(P25,'Country List'!$E$1:$F$48,2,FALSE)</f>
        <v>United States</v>
      </c>
      <c r="P25" s="19" t="str">
        <f>IFERROR(VLOOKUP(B25,'Winner French Open'!$A$1:$E$52,5,FALSE),"No Competition")</f>
        <v>USA</v>
      </c>
      <c r="Q25" s="26" t="str">
        <f>IFERROR(VLOOKUP(B25,'Winner Wimbledon'!$A$1:$E$53,2,FALSE),"No Competition")</f>
        <v>John Fitzgerald</v>
      </c>
      <c r="R25" s="27" t="str">
        <f>VLOOKUP(S25,'Country List'!$E$1:$F$48,2,FALSE)</f>
        <v>Australia</v>
      </c>
      <c r="S25" s="27" t="str">
        <f>IFERROR(VLOOKUP(B25,'Winner Wimbledon'!$A$1:$E$53,3,FALSE),"No Competition")</f>
        <v>Australia</v>
      </c>
      <c r="T25" s="27" t="str">
        <f>IFERROR(VLOOKUP(B25,'Winner Wimbledon'!$A$1:$E$53,4,FALSE),"No Competition")</f>
        <v>Anders Jarryd</v>
      </c>
      <c r="U25" s="27" t="str">
        <f>VLOOKUP(V25,'Country List'!$E$1:$F$48,2,FALSE)</f>
        <v>Sweden</v>
      </c>
      <c r="V25" s="28" t="str">
        <f>IFERROR(VLOOKUP(B25,'Winner Wimbledon'!$A$1:$E$53,5,FALSE),"No Competiton")</f>
        <v>Sweden</v>
      </c>
      <c r="W25" s="17" t="str">
        <f>IFERROR(VLOOKUP(B25,'Winner US Open'!$B$2:$D$105,2,FALSE),"No Competition")</f>
        <v>John Mc Enroe</v>
      </c>
      <c r="X25" s="18" t="str">
        <f>VLOOKUP(Y25,'Country List'!$E$1:$F$48,2,FALSE)</f>
        <v>United States</v>
      </c>
      <c r="Y25" s="18" t="str">
        <f>IFERROR(VLOOKUP(B25,'Winner US Open'!$B$2:$D$105,3,FALSE),"No Competition")</f>
        <v>United States</v>
      </c>
      <c r="Z25" s="18" t="str">
        <f>IFERROR(VLOOKUP(_xlfn.CONCAT(B25,".1"),'Winner US Open'!$B$2:$D$105,2,FALSE),"No Competition")</f>
        <v>Mark Woodforde</v>
      </c>
      <c r="AA25" s="19" t="str">
        <f>VLOOKUP(AB25,'Country List'!$E$1:$F$48,2,FALSE)</f>
        <v>Australia</v>
      </c>
      <c r="AB25" s="19" t="str">
        <f>IFERROR(VLOOKUP(_xlfn.CONCAT(B25,".1"),'Winner US Open'!$B$2:$D$105,3,FALSE),"No Competition")</f>
        <v>Australia</v>
      </c>
    </row>
    <row r="26" spans="2:28" x14ac:dyDescent="0.25">
      <c r="B26" s="13">
        <v>1990</v>
      </c>
      <c r="C26" s="26" t="str">
        <f>VLOOKUP(B26,'Winner AO'!$A$1:$B$103,2,FALSE)</f>
        <v>Pieter Aldrich (RSA)</v>
      </c>
      <c r="D26" s="27" t="str">
        <f t="shared" si="0"/>
        <v>(RSA)</v>
      </c>
      <c r="E26" s="27" t="str">
        <f>VLOOKUP(D26,'Country List'!$A$1:$B$19,2,FALSE)</f>
        <v>South Africa</v>
      </c>
      <c r="F26" s="27" t="str">
        <f>VLOOKUP(E26,'Country List'!$E$1:$F$48,2,FALSE)</f>
        <v>South Africa</v>
      </c>
      <c r="G26" s="27" t="str">
        <f>VLOOKUP(_xlfn.CONCAT(B26,".1"),'Winner AO'!$C$1:$D$103,2,FALSE)</f>
        <v>Danie Visser (RSA)</v>
      </c>
      <c r="H26" s="27" t="str">
        <f t="shared" si="1"/>
        <v>(RSA)</v>
      </c>
      <c r="I26" s="27" t="str">
        <f>VLOOKUP(J26,'Country List'!$E$1:$F$48,2,FALSE)</f>
        <v>South Africa</v>
      </c>
      <c r="J26" s="28" t="str">
        <f>VLOOKUP(H26,'Country List'!$A$1:$B$19,2,FALSE)</f>
        <v>South Africa</v>
      </c>
      <c r="K26" s="17" t="str">
        <f>IFERROR(VLOOKUP(B26,'Winner French Open'!$A$1:$E$52,2,FALSE),"No Competition")</f>
        <v>Sergio Casal</v>
      </c>
      <c r="L26" s="18" t="str">
        <f>VLOOKUP(M26,'Country List'!$E$1:$F$48,2,FALSE)</f>
        <v>Spain</v>
      </c>
      <c r="M26" s="18" t="str">
        <f>IFERROR(VLOOKUP(B26,'Winner French Open'!$A$1:$E$52,3,FALSE),"No Competition")</f>
        <v>Spain</v>
      </c>
      <c r="N26" s="18" t="str">
        <f>IFERROR(VLOOKUP(B26,'Winner French Open'!$A$1:$E$52,4,FALSE),"No Competition")</f>
        <v>Emilio Sanchez</v>
      </c>
      <c r="O26" s="18" t="str">
        <f>VLOOKUP(P26,'Country List'!$E$1:$F$48,2,FALSE)</f>
        <v>Spain</v>
      </c>
      <c r="P26" s="19" t="str">
        <f>IFERROR(VLOOKUP(B26,'Winner French Open'!$A$1:$E$52,5,FALSE),"No Competition")</f>
        <v>Spain</v>
      </c>
      <c r="Q26" s="26" t="str">
        <f>IFERROR(VLOOKUP(B26,'Winner Wimbledon'!$A$1:$E$53,2,FALSE),"No Competition")</f>
        <v>Rick Leach</v>
      </c>
      <c r="R26" s="27" t="str">
        <f>VLOOKUP(S26,'Country List'!$E$1:$F$48,2,FALSE)</f>
        <v>United States</v>
      </c>
      <c r="S26" s="27" t="str">
        <f>IFERROR(VLOOKUP(B26,'Winner Wimbledon'!$A$1:$E$53,3,FALSE),"No Competition")</f>
        <v>USA</v>
      </c>
      <c r="T26" s="27" t="str">
        <f>IFERROR(VLOOKUP(B26,'Winner Wimbledon'!$A$1:$E$53,4,FALSE),"No Competition")</f>
        <v>Jim Pugh</v>
      </c>
      <c r="U26" s="27" t="str">
        <f>VLOOKUP(V26,'Country List'!$E$1:$F$48,2,FALSE)</f>
        <v>United States</v>
      </c>
      <c r="V26" s="28" t="str">
        <f>IFERROR(VLOOKUP(B26,'Winner Wimbledon'!$A$1:$E$53,5,FALSE),"No Competiton")</f>
        <v>USA</v>
      </c>
      <c r="W26" s="17" t="str">
        <f>IFERROR(VLOOKUP(B26,'Winner US Open'!$B$2:$D$105,2,FALSE),"No Competition")</f>
        <v>Pieter Aldrich</v>
      </c>
      <c r="X26" s="18" t="str">
        <f>VLOOKUP(Y26,'Country List'!$E$1:$F$48,2,FALSE)</f>
        <v>South Africa</v>
      </c>
      <c r="Y26" s="18" t="str">
        <f>IFERROR(VLOOKUP(B26,'Winner US Open'!$B$2:$D$105,3,FALSE),"No Competition")</f>
        <v>South Africa</v>
      </c>
      <c r="Z26" s="18" t="str">
        <f>IFERROR(VLOOKUP(_xlfn.CONCAT(B26,".1"),'Winner US Open'!$B$2:$D$105,2,FALSE),"No Competition")</f>
        <v>Danie Visser</v>
      </c>
      <c r="AA26" s="19" t="str">
        <f>VLOOKUP(AB26,'Country List'!$E$1:$F$48,2,FALSE)</f>
        <v>South Africa</v>
      </c>
      <c r="AB26" s="19" t="str">
        <f>IFERROR(VLOOKUP(_xlfn.CONCAT(B26,".1"),'Winner US Open'!$B$2:$D$105,3,FALSE),"No Competition")</f>
        <v>South Africa</v>
      </c>
    </row>
    <row r="27" spans="2:28" x14ac:dyDescent="0.25">
      <c r="B27" s="13">
        <v>1991</v>
      </c>
      <c r="C27" s="26" t="str">
        <f>VLOOKUP(B27,'Winner AO'!$A$1:$B$103,2,FALSE)</f>
        <v>Scott Davis (USA)</v>
      </c>
      <c r="D27" s="27" t="str">
        <f t="shared" si="0"/>
        <v>(USA)</v>
      </c>
      <c r="E27" s="27" t="str">
        <f>VLOOKUP(D27,'Country List'!$A$1:$B$19,2,FALSE)</f>
        <v>United States</v>
      </c>
      <c r="F27" s="27" t="str">
        <f>VLOOKUP(E27,'Country List'!$E$1:$F$48,2,FALSE)</f>
        <v>United States</v>
      </c>
      <c r="G27" s="27" t="str">
        <f>VLOOKUP(_xlfn.CONCAT(B27,".1"),'Winner AO'!$C$1:$D$103,2,FALSE)</f>
        <v>David Pate (USA)</v>
      </c>
      <c r="H27" s="27" t="str">
        <f t="shared" si="1"/>
        <v>(USA)</v>
      </c>
      <c r="I27" s="27" t="str">
        <f>VLOOKUP(J27,'Country List'!$E$1:$F$48,2,FALSE)</f>
        <v>United States</v>
      </c>
      <c r="J27" s="28" t="str">
        <f>VLOOKUP(H27,'Country List'!$A$1:$B$19,2,FALSE)</f>
        <v>United States</v>
      </c>
      <c r="K27" s="17" t="str">
        <f>IFERROR(VLOOKUP(B27,'Winner French Open'!$A$1:$E$52,2,FALSE),"No Competition")</f>
        <v>John Fitzgerald</v>
      </c>
      <c r="L27" s="18" t="str">
        <f>VLOOKUP(M27,'Country List'!$E$1:$F$48,2,FALSE)</f>
        <v>Australia</v>
      </c>
      <c r="M27" s="18" t="str">
        <f>IFERROR(VLOOKUP(B27,'Winner French Open'!$A$1:$E$52,3,FALSE),"No Competition")</f>
        <v>Australia</v>
      </c>
      <c r="N27" s="18" t="str">
        <f>IFERROR(VLOOKUP(B27,'Winner French Open'!$A$1:$E$52,4,FALSE),"No Competition")</f>
        <v>Anders Jarryd</v>
      </c>
      <c r="O27" s="18" t="str">
        <f>VLOOKUP(P27,'Country List'!$E$1:$F$48,2,FALSE)</f>
        <v>Sweden</v>
      </c>
      <c r="P27" s="19" t="str">
        <f>IFERROR(VLOOKUP(B27,'Winner French Open'!$A$1:$E$52,5,FALSE),"No Competition")</f>
        <v>Sweden</v>
      </c>
      <c r="Q27" s="26" t="str">
        <f>IFERROR(VLOOKUP(B27,'Winner Wimbledon'!$A$1:$E$53,2,FALSE),"No Competition")</f>
        <v>John Fitzgerald</v>
      </c>
      <c r="R27" s="27" t="str">
        <f>VLOOKUP(S27,'Country List'!$E$1:$F$48,2,FALSE)</f>
        <v>Australia</v>
      </c>
      <c r="S27" s="27" t="str">
        <f>IFERROR(VLOOKUP(B27,'Winner Wimbledon'!$A$1:$E$53,3,FALSE),"No Competition")</f>
        <v>Australia</v>
      </c>
      <c r="T27" s="27" t="str">
        <f>IFERROR(VLOOKUP(B27,'Winner Wimbledon'!$A$1:$E$53,4,FALSE),"No Competition")</f>
        <v>Anders Jarryd</v>
      </c>
      <c r="U27" s="27" t="str">
        <f>VLOOKUP(V27,'Country List'!$E$1:$F$48,2,FALSE)</f>
        <v>Sweden</v>
      </c>
      <c r="V27" s="28" t="str">
        <f>IFERROR(VLOOKUP(B27,'Winner Wimbledon'!$A$1:$E$53,5,FALSE),"No Competiton")</f>
        <v>Sweden</v>
      </c>
      <c r="W27" s="17" t="str">
        <f>IFERROR(VLOOKUP(B27,'Winner US Open'!$B$2:$D$105,2,FALSE),"No Competition")</f>
        <v>John Fitzgerald</v>
      </c>
      <c r="X27" s="18" t="str">
        <f>VLOOKUP(Y27,'Country List'!$E$1:$F$48,2,FALSE)</f>
        <v>Australia</v>
      </c>
      <c r="Y27" s="18" t="str">
        <f>IFERROR(VLOOKUP(B27,'Winner US Open'!$B$2:$D$105,3,FALSE),"No Competition")</f>
        <v>Australia</v>
      </c>
      <c r="Z27" s="18" t="str">
        <f>IFERROR(VLOOKUP(_xlfn.CONCAT(B27,".1"),'Winner US Open'!$B$2:$D$105,2,FALSE),"No Competition")</f>
        <v>Anders Järryd</v>
      </c>
      <c r="AA27" s="19" t="str">
        <f>VLOOKUP(AB27,'Country List'!$E$1:$F$48,2,FALSE)</f>
        <v>Sweden</v>
      </c>
      <c r="AB27" s="19" t="str">
        <f>IFERROR(VLOOKUP(_xlfn.CONCAT(B27,".1"),'Winner US Open'!$B$2:$D$105,3,FALSE),"No Competition")</f>
        <v>Sweden</v>
      </c>
    </row>
    <row r="28" spans="2:28" x14ac:dyDescent="0.25">
      <c r="B28" s="13">
        <v>1992</v>
      </c>
      <c r="C28" s="26" t="str">
        <f>VLOOKUP(B28,'Winner AO'!$A$1:$B$103,2,FALSE)</f>
        <v>Todd Woodbridge</v>
      </c>
      <c r="D28" s="27" t="str">
        <f t="shared" si="0"/>
        <v>(AUS)</v>
      </c>
      <c r="E28" s="27" t="str">
        <f>VLOOKUP(D28,'Country List'!$A$1:$B$19,2,FALSE)</f>
        <v>Australia</v>
      </c>
      <c r="F28" s="27" t="str">
        <f>VLOOKUP(E28,'Country List'!$E$1:$F$48,2,FALSE)</f>
        <v>Australia</v>
      </c>
      <c r="G28" s="27" t="str">
        <f>VLOOKUP(_xlfn.CONCAT(B28,".1"),'Winner AO'!$C$1:$D$103,2,FALSE)</f>
        <v>Mark Woodforde</v>
      </c>
      <c r="H28" s="27" t="str">
        <f t="shared" si="1"/>
        <v>(AUS)</v>
      </c>
      <c r="I28" s="27" t="str">
        <f>VLOOKUP(J28,'Country List'!$E$1:$F$48,2,FALSE)</f>
        <v>Australia</v>
      </c>
      <c r="J28" s="28" t="str">
        <f>VLOOKUP(H28,'Country List'!$A$1:$B$19,2,FALSE)</f>
        <v>Australia</v>
      </c>
      <c r="K28" s="17" t="str">
        <f>IFERROR(VLOOKUP(B28,'Winner French Open'!$A$1:$E$52,2,FALSE),"No Competition")</f>
        <v>Jakob Hlasek</v>
      </c>
      <c r="L28" s="18" t="str">
        <f>VLOOKUP(M28,'Country List'!$E$1:$F$48,2,FALSE)</f>
        <v>Switzerland</v>
      </c>
      <c r="M28" s="18" t="str">
        <f>IFERROR(VLOOKUP(B28,'Winner French Open'!$A$1:$E$52,3,FALSE),"No Competition")</f>
        <v>Switzerland</v>
      </c>
      <c r="N28" s="18" t="str">
        <f>IFERROR(VLOOKUP(B28,'Winner French Open'!$A$1:$E$52,4,FALSE),"No Competition")</f>
        <v>Marc Rosset</v>
      </c>
      <c r="O28" s="18" t="str">
        <f>VLOOKUP(P28,'Country List'!$E$1:$F$48,2,FALSE)</f>
        <v>Switzerland</v>
      </c>
      <c r="P28" s="19" t="str">
        <f>IFERROR(VLOOKUP(B28,'Winner French Open'!$A$1:$E$52,5,FALSE),"No Competition")</f>
        <v>Switzerland</v>
      </c>
      <c r="Q28" s="26" t="str">
        <f>IFERROR(VLOOKUP(B28,'Winner Wimbledon'!$A$1:$E$53,2,FALSE),"No Competition")</f>
        <v>John McEnroe</v>
      </c>
      <c r="R28" s="27" t="str">
        <f>VLOOKUP(S28,'Country List'!$E$1:$F$48,2,FALSE)</f>
        <v>United States</v>
      </c>
      <c r="S28" s="27" t="str">
        <f>IFERROR(VLOOKUP(B28,'Winner Wimbledon'!$A$1:$E$53,3,FALSE),"No Competition")</f>
        <v>USA</v>
      </c>
      <c r="T28" s="27" t="str">
        <f>IFERROR(VLOOKUP(B28,'Winner Wimbledon'!$A$1:$E$53,4,FALSE),"No Competition")</f>
        <v>Michael Stich</v>
      </c>
      <c r="U28" s="27" t="str">
        <f>VLOOKUP(V28,'Country List'!$E$1:$F$48,2,FALSE)</f>
        <v>Germany</v>
      </c>
      <c r="V28" s="28" t="str">
        <f>IFERROR(VLOOKUP(B28,'Winner Wimbledon'!$A$1:$E$53,5,FALSE),"No Competiton")</f>
        <v>Germany</v>
      </c>
      <c r="W28" s="17" t="str">
        <f>IFERROR(VLOOKUP(B28,'Winner US Open'!$B$2:$D$105,2,FALSE),"No Competition")</f>
        <v>Jim Grabb</v>
      </c>
      <c r="X28" s="18" t="str">
        <f>VLOOKUP(Y28,'Country List'!$E$1:$F$48,2,FALSE)</f>
        <v>United States</v>
      </c>
      <c r="Y28" s="18" t="str">
        <f>IFERROR(VLOOKUP(B28,'Winner US Open'!$B$2:$D$105,3,FALSE),"No Competition")</f>
        <v>United States</v>
      </c>
      <c r="Z28" s="18" t="str">
        <f>IFERROR(VLOOKUP(_xlfn.CONCAT(B28,".1"),'Winner US Open'!$B$2:$D$105,2,FALSE),"No Competition")</f>
        <v>Richey Reneberg</v>
      </c>
      <c r="AA28" s="19" t="str">
        <f>VLOOKUP(AB28,'Country List'!$E$1:$F$48,2,FALSE)</f>
        <v>United States</v>
      </c>
      <c r="AB28" s="19" t="str">
        <f>IFERROR(VLOOKUP(_xlfn.CONCAT(B28,".1"),'Winner US Open'!$B$2:$D$105,3,FALSE),"No Competition")</f>
        <v>United States</v>
      </c>
    </row>
    <row r="29" spans="2:28" x14ac:dyDescent="0.25">
      <c r="B29" s="13">
        <v>1993</v>
      </c>
      <c r="C29" s="26" t="str">
        <f>VLOOKUP(B29,'Winner AO'!$A$1:$B$103,2,FALSE)</f>
        <v>Danie Visser (RSA)</v>
      </c>
      <c r="D29" s="27" t="str">
        <f t="shared" si="0"/>
        <v>(RSA)</v>
      </c>
      <c r="E29" s="27" t="str">
        <f>VLOOKUP(D29,'Country List'!$A$1:$B$19,2,FALSE)</f>
        <v>South Africa</v>
      </c>
      <c r="F29" s="27" t="str">
        <f>VLOOKUP(E29,'Country List'!$E$1:$F$48,2,FALSE)</f>
        <v>South Africa</v>
      </c>
      <c r="G29" s="27" t="str">
        <f>VLOOKUP(_xlfn.CONCAT(B29,".1"),'Winner AO'!$C$1:$D$103,2,FALSE)</f>
        <v>Laurie Warder</v>
      </c>
      <c r="H29" s="27" t="str">
        <f t="shared" si="1"/>
        <v>(AUS)</v>
      </c>
      <c r="I29" s="27" t="str">
        <f>VLOOKUP(J29,'Country List'!$E$1:$F$48,2,FALSE)</f>
        <v>Australia</v>
      </c>
      <c r="J29" s="28" t="str">
        <f>VLOOKUP(H29,'Country List'!$A$1:$B$19,2,FALSE)</f>
        <v>Australia</v>
      </c>
      <c r="K29" s="17" t="str">
        <f>IFERROR(VLOOKUP(B29,'Winner French Open'!$A$1:$E$52,2,FALSE),"No Competition")</f>
        <v>Luke Jensen</v>
      </c>
      <c r="L29" s="18" t="str">
        <f>VLOOKUP(M29,'Country List'!$E$1:$F$48,2,FALSE)</f>
        <v>United States</v>
      </c>
      <c r="M29" s="18" t="str">
        <f>IFERROR(VLOOKUP(B29,'Winner French Open'!$A$1:$E$52,3,FALSE),"No Competition")</f>
        <v>USA</v>
      </c>
      <c r="N29" s="18" t="str">
        <f>IFERROR(VLOOKUP(B29,'Winner French Open'!$A$1:$E$52,4,FALSE),"No Competition")</f>
        <v>Murphy Jensen</v>
      </c>
      <c r="O29" s="18" t="str">
        <f>VLOOKUP(P29,'Country List'!$E$1:$F$48,2,FALSE)</f>
        <v>United States</v>
      </c>
      <c r="P29" s="19" t="str">
        <f>IFERROR(VLOOKUP(B29,'Winner French Open'!$A$1:$E$52,5,FALSE),"No Competition")</f>
        <v>USA</v>
      </c>
      <c r="Q29" s="26" t="str">
        <f>IFERROR(VLOOKUP(B29,'Winner Wimbledon'!$A$1:$E$53,2,FALSE),"No Competition")</f>
        <v>Todd Woodbridge</v>
      </c>
      <c r="R29" s="27" t="str">
        <f>VLOOKUP(S29,'Country List'!$E$1:$F$48,2,FALSE)</f>
        <v>Australia</v>
      </c>
      <c r="S29" s="27" t="str">
        <f>IFERROR(VLOOKUP(B29,'Winner Wimbledon'!$A$1:$E$53,3,FALSE),"No Competition")</f>
        <v>Australia</v>
      </c>
      <c r="T29" s="27" t="str">
        <f>IFERROR(VLOOKUP(B29,'Winner Wimbledon'!$A$1:$E$53,4,FALSE),"No Competition")</f>
        <v>Mark Woodforde</v>
      </c>
      <c r="U29" s="27" t="str">
        <f>VLOOKUP(V29,'Country List'!$E$1:$F$48,2,FALSE)</f>
        <v>Australia</v>
      </c>
      <c r="V29" s="28" t="str">
        <f>IFERROR(VLOOKUP(B29,'Winner Wimbledon'!$A$1:$E$53,5,FALSE),"No Competiton")</f>
        <v>Australia</v>
      </c>
      <c r="W29" s="17" t="str">
        <f>IFERROR(VLOOKUP(B29,'Winner US Open'!$B$2:$D$105,2,FALSE),"No Competition")</f>
        <v>Ken Flach</v>
      </c>
      <c r="X29" s="18" t="str">
        <f>VLOOKUP(Y29,'Country List'!$E$1:$F$48,2,FALSE)</f>
        <v>United States</v>
      </c>
      <c r="Y29" s="18" t="str">
        <f>IFERROR(VLOOKUP(B29,'Winner US Open'!$B$2:$D$105,3,FALSE),"No Competition")</f>
        <v>United States</v>
      </c>
      <c r="Z29" s="18" t="str">
        <f>IFERROR(VLOOKUP(_xlfn.CONCAT(B29,".1"),'Winner US Open'!$B$2:$D$105,2,FALSE),"No Competition")</f>
        <v>Rick Leach</v>
      </c>
      <c r="AA29" s="19" t="str">
        <f>VLOOKUP(AB29,'Country List'!$E$1:$F$48,2,FALSE)</f>
        <v>United States</v>
      </c>
      <c r="AB29" s="19" t="str">
        <f>IFERROR(VLOOKUP(_xlfn.CONCAT(B29,".1"),'Winner US Open'!$B$2:$D$105,3,FALSE),"No Competition")</f>
        <v>United States</v>
      </c>
    </row>
    <row r="30" spans="2:28" x14ac:dyDescent="0.25">
      <c r="B30" s="13">
        <v>1994</v>
      </c>
      <c r="C30" s="26" t="str">
        <f>VLOOKUP(B30,'Winner AO'!$A$1:$B$103,2,FALSE)</f>
        <v>Jacco Eltingh (NED)</v>
      </c>
      <c r="D30" s="27" t="str">
        <f t="shared" si="0"/>
        <v>(NED)</v>
      </c>
      <c r="E30" s="27" t="str">
        <f>VLOOKUP(D30,'Country List'!$A$1:$B$19,2,FALSE)</f>
        <v>Netherlands</v>
      </c>
      <c r="F30" s="27" t="str">
        <f>VLOOKUP(E30,'Country List'!$E$1:$F$48,2,FALSE)</f>
        <v>Netherlands</v>
      </c>
      <c r="G30" s="27" t="str">
        <f>VLOOKUP(_xlfn.CONCAT(B30,".1"),'Winner AO'!$C$1:$D$103,2,FALSE)</f>
        <v>Paul Haarhuis (NED)</v>
      </c>
      <c r="H30" s="27" t="str">
        <f t="shared" si="1"/>
        <v>(NED)</v>
      </c>
      <c r="I30" s="27" t="str">
        <f>VLOOKUP(J30,'Country List'!$E$1:$F$48,2,FALSE)</f>
        <v>Netherlands</v>
      </c>
      <c r="J30" s="28" t="str">
        <f>VLOOKUP(H30,'Country List'!$A$1:$B$19,2,FALSE)</f>
        <v>Netherlands</v>
      </c>
      <c r="K30" s="17" t="str">
        <f>IFERROR(VLOOKUP(B30,'Winner French Open'!$A$1:$E$52,2,FALSE),"No Competition")</f>
        <v>Byron Black</v>
      </c>
      <c r="L30" s="18" t="str">
        <f>VLOOKUP(M30,'Country List'!$E$1:$F$48,2,FALSE)</f>
        <v>Zimbabwe</v>
      </c>
      <c r="M30" s="18" t="str">
        <f>IFERROR(VLOOKUP(B30,'Winner French Open'!$A$1:$E$52,3,FALSE),"No Competition")</f>
        <v>Zimbabwe</v>
      </c>
      <c r="N30" s="18" t="str">
        <f>IFERROR(VLOOKUP(B30,'Winner French Open'!$A$1:$E$52,4,FALSE),"No Competition")</f>
        <v>Jonathan Stark</v>
      </c>
      <c r="O30" s="18" t="str">
        <f>VLOOKUP(P30,'Country List'!$E$1:$F$48,2,FALSE)</f>
        <v>United States</v>
      </c>
      <c r="P30" s="19" t="str">
        <f>IFERROR(VLOOKUP(B30,'Winner French Open'!$A$1:$E$52,5,FALSE),"No Competition")</f>
        <v>USA</v>
      </c>
      <c r="Q30" s="26" t="str">
        <f>IFERROR(VLOOKUP(B30,'Winner Wimbledon'!$A$1:$E$53,2,FALSE),"No Competition")</f>
        <v>Todd Woodbridge</v>
      </c>
      <c r="R30" s="27" t="str">
        <f>VLOOKUP(S30,'Country List'!$E$1:$F$48,2,FALSE)</f>
        <v>Australia</v>
      </c>
      <c r="S30" s="27" t="str">
        <f>IFERROR(VLOOKUP(B30,'Winner Wimbledon'!$A$1:$E$53,3,FALSE),"No Competition")</f>
        <v>Australia</v>
      </c>
      <c r="T30" s="27" t="str">
        <f>IFERROR(VLOOKUP(B30,'Winner Wimbledon'!$A$1:$E$53,4,FALSE),"No Competition")</f>
        <v>Mark Woodforde</v>
      </c>
      <c r="U30" s="27" t="str">
        <f>VLOOKUP(V30,'Country List'!$E$1:$F$48,2,FALSE)</f>
        <v>Australia</v>
      </c>
      <c r="V30" s="28" t="str">
        <f>IFERROR(VLOOKUP(B30,'Winner Wimbledon'!$A$1:$E$53,5,FALSE),"No Competiton")</f>
        <v>Australia</v>
      </c>
      <c r="W30" s="17" t="str">
        <f>IFERROR(VLOOKUP(B30,'Winner US Open'!$B$2:$D$105,2,FALSE),"No Competition")</f>
        <v>Jacco Eltingh</v>
      </c>
      <c r="X30" s="18" t="str">
        <f>VLOOKUP(Y30,'Country List'!$E$1:$F$48,2,FALSE)</f>
        <v>Netherlands</v>
      </c>
      <c r="Y30" s="18" t="str">
        <f>IFERROR(VLOOKUP(B30,'Winner US Open'!$B$2:$D$105,3,FALSE),"No Competition")</f>
        <v>Netherlands</v>
      </c>
      <c r="Z30" s="18" t="str">
        <f>IFERROR(VLOOKUP(_xlfn.CONCAT(B30,".1"),'Winner US Open'!$B$2:$D$105,2,FALSE),"No Competition")</f>
        <v>Paul Haarhuis</v>
      </c>
      <c r="AA30" s="19" t="str">
        <f>VLOOKUP(AB30,'Country List'!$E$1:$F$48,2,FALSE)</f>
        <v>Netherlands</v>
      </c>
      <c r="AB30" s="19" t="str">
        <f>IFERROR(VLOOKUP(_xlfn.CONCAT(B30,".1"),'Winner US Open'!$B$2:$D$105,3,FALSE),"No Competition")</f>
        <v>Netherlands</v>
      </c>
    </row>
    <row r="31" spans="2:28" x14ac:dyDescent="0.25">
      <c r="B31" s="13">
        <v>1995</v>
      </c>
      <c r="C31" s="26" t="str">
        <f>VLOOKUP(B31,'Winner AO'!$A$1:$B$103,2,FALSE)</f>
        <v>Jared Palmer (USA)</v>
      </c>
      <c r="D31" s="27" t="str">
        <f t="shared" si="0"/>
        <v>(USA)</v>
      </c>
      <c r="E31" s="27" t="str">
        <f>VLOOKUP(D31,'Country List'!$A$1:$B$19,2,FALSE)</f>
        <v>United States</v>
      </c>
      <c r="F31" s="27" t="str">
        <f>VLOOKUP(E31,'Country List'!$E$1:$F$48,2,FALSE)</f>
        <v>United States</v>
      </c>
      <c r="G31" s="27" t="str">
        <f>VLOOKUP(_xlfn.CONCAT(B31,".1"),'Winner AO'!$C$1:$D$103,2,FALSE)</f>
        <v>Richey Reneberg (USA)</v>
      </c>
      <c r="H31" s="27" t="str">
        <f t="shared" si="1"/>
        <v>(USA)</v>
      </c>
      <c r="I31" s="27" t="str">
        <f>VLOOKUP(J31,'Country List'!$E$1:$F$48,2,FALSE)</f>
        <v>United States</v>
      </c>
      <c r="J31" s="28" t="str">
        <f>VLOOKUP(H31,'Country List'!$A$1:$B$19,2,FALSE)</f>
        <v>United States</v>
      </c>
      <c r="K31" s="17" t="str">
        <f>IFERROR(VLOOKUP(B31,'Winner French Open'!$A$1:$E$52,2,FALSE),"No Competition")</f>
        <v>Jacco Eltingh</v>
      </c>
      <c r="L31" s="18" t="str">
        <f>VLOOKUP(M31,'Country List'!$E$1:$F$48,2,FALSE)</f>
        <v>Netherlands</v>
      </c>
      <c r="M31" s="18" t="str">
        <f>IFERROR(VLOOKUP(B31,'Winner French Open'!$A$1:$E$52,3,FALSE),"No Competition")</f>
        <v>Netherlands</v>
      </c>
      <c r="N31" s="18" t="str">
        <f>IFERROR(VLOOKUP(B31,'Winner French Open'!$A$1:$E$52,4,FALSE),"No Competition")</f>
        <v>Paul Haarhuis</v>
      </c>
      <c r="O31" s="18" t="str">
        <f>VLOOKUP(P31,'Country List'!$E$1:$F$48,2,FALSE)</f>
        <v>Netherlands</v>
      </c>
      <c r="P31" s="19" t="str">
        <f>IFERROR(VLOOKUP(B31,'Winner French Open'!$A$1:$E$52,5,FALSE),"No Competition")</f>
        <v>Netherlands</v>
      </c>
      <c r="Q31" s="26" t="str">
        <f>IFERROR(VLOOKUP(B31,'Winner Wimbledon'!$A$1:$E$53,2,FALSE),"No Competition")</f>
        <v>Todd Woodbridge</v>
      </c>
      <c r="R31" s="27" t="str">
        <f>VLOOKUP(S31,'Country List'!$E$1:$F$48,2,FALSE)</f>
        <v>Australia</v>
      </c>
      <c r="S31" s="27" t="str">
        <f>IFERROR(VLOOKUP(B31,'Winner Wimbledon'!$A$1:$E$53,3,FALSE),"No Competition")</f>
        <v>Australia</v>
      </c>
      <c r="T31" s="27" t="str">
        <f>IFERROR(VLOOKUP(B31,'Winner Wimbledon'!$A$1:$E$53,4,FALSE),"No Competition")</f>
        <v>Mark Woodforde</v>
      </c>
      <c r="U31" s="27" t="str">
        <f>VLOOKUP(V31,'Country List'!$E$1:$F$48,2,FALSE)</f>
        <v>Australia</v>
      </c>
      <c r="V31" s="28" t="str">
        <f>IFERROR(VLOOKUP(B31,'Winner Wimbledon'!$A$1:$E$53,5,FALSE),"No Competiton")</f>
        <v>Australia</v>
      </c>
      <c r="W31" s="17" t="str">
        <f>IFERROR(VLOOKUP(B31,'Winner US Open'!$B$2:$D$105,2,FALSE),"No Competition")</f>
        <v>Todd Woodbridge</v>
      </c>
      <c r="X31" s="18" t="str">
        <f>VLOOKUP(Y31,'Country List'!$E$1:$F$48,2,FALSE)</f>
        <v>Australia</v>
      </c>
      <c r="Y31" s="18" t="str">
        <f>IFERROR(VLOOKUP(B31,'Winner US Open'!$B$2:$D$105,3,FALSE),"No Competition")</f>
        <v>Australia</v>
      </c>
      <c r="Z31" s="18" t="str">
        <f>IFERROR(VLOOKUP(_xlfn.CONCAT(B31,".1"),'Winner US Open'!$B$2:$D$105,2,FALSE),"No Competition")</f>
        <v>Mark Woodforde</v>
      </c>
      <c r="AA31" s="19" t="str">
        <f>VLOOKUP(AB31,'Country List'!$E$1:$F$48,2,FALSE)</f>
        <v>Australia</v>
      </c>
      <c r="AB31" s="19" t="str">
        <f>IFERROR(VLOOKUP(_xlfn.CONCAT(B31,".1"),'Winner US Open'!$B$2:$D$105,3,FALSE),"No Competition")</f>
        <v>Australia</v>
      </c>
    </row>
    <row r="32" spans="2:28" x14ac:dyDescent="0.25">
      <c r="B32" s="13">
        <v>1996</v>
      </c>
      <c r="C32" s="26" t="str">
        <f>VLOOKUP(B32,'Winner AO'!$A$1:$B$103,2,FALSE)</f>
        <v>Stefan Edberg (SWE)</v>
      </c>
      <c r="D32" s="27" t="str">
        <f t="shared" si="0"/>
        <v>(SWE)</v>
      </c>
      <c r="E32" s="27" t="str">
        <f>VLOOKUP(D32,'Country List'!$A$1:$B$19,2,FALSE)</f>
        <v>Sweden</v>
      </c>
      <c r="F32" s="27" t="str">
        <f>VLOOKUP(E32,'Country List'!$E$1:$F$48,2,FALSE)</f>
        <v>Sweden</v>
      </c>
      <c r="G32" s="27" t="str">
        <f>VLOOKUP(_xlfn.CONCAT(B32,".1"),'Winner AO'!$C$1:$D$103,2,FALSE)</f>
        <v>Petr Korda (CZE)</v>
      </c>
      <c r="H32" s="27" t="str">
        <f t="shared" si="1"/>
        <v>(CZE)</v>
      </c>
      <c r="I32" s="27" t="str">
        <f>VLOOKUP(J32,'Country List'!$E$1:$F$48,2,FALSE)</f>
        <v>Czech Republic</v>
      </c>
      <c r="J32" s="28" t="str">
        <f>VLOOKUP(H32,'Country List'!$A$1:$B$19,2,FALSE)</f>
        <v>Czech Republic</v>
      </c>
      <c r="K32" s="17" t="str">
        <f>IFERROR(VLOOKUP(B32,'Winner French Open'!$A$1:$E$52,2,FALSE),"No Competition")</f>
        <v>Yevgeny Kafelnikov</v>
      </c>
      <c r="L32" s="18" t="str">
        <f>VLOOKUP(M32,'Country List'!$E$1:$F$48,2,FALSE)</f>
        <v>Russia</v>
      </c>
      <c r="M32" s="18" t="str">
        <f>IFERROR(VLOOKUP(B32,'Winner French Open'!$A$1:$E$52,3,FALSE),"No Competition")</f>
        <v>Russia</v>
      </c>
      <c r="N32" s="18" t="str">
        <f>IFERROR(VLOOKUP(B32,'Winner French Open'!$A$1:$E$52,4,FALSE),"No Competition")</f>
        <v>Daniel Vacek</v>
      </c>
      <c r="O32" s="18" t="str">
        <f>VLOOKUP(P32,'Country List'!$E$1:$F$48,2,FALSE)</f>
        <v>Czech Republic</v>
      </c>
      <c r="P32" s="19" t="str">
        <f>IFERROR(VLOOKUP(B32,'Winner French Open'!$A$1:$E$52,5,FALSE),"No Competition")</f>
        <v>Czech Republic</v>
      </c>
      <c r="Q32" s="26" t="str">
        <f>IFERROR(VLOOKUP(B32,'Winner Wimbledon'!$A$1:$E$53,2,FALSE),"No Competition")</f>
        <v>Todd Woodbridge</v>
      </c>
      <c r="R32" s="27" t="str">
        <f>VLOOKUP(S32,'Country List'!$E$1:$F$48,2,FALSE)</f>
        <v>Australia</v>
      </c>
      <c r="S32" s="27" t="str">
        <f>IFERROR(VLOOKUP(B32,'Winner Wimbledon'!$A$1:$E$53,3,FALSE),"No Competition")</f>
        <v>Australia</v>
      </c>
      <c r="T32" s="27" t="str">
        <f>IFERROR(VLOOKUP(B32,'Winner Wimbledon'!$A$1:$E$53,4,FALSE),"No Competition")</f>
        <v>Mark Woodforde</v>
      </c>
      <c r="U32" s="27" t="str">
        <f>VLOOKUP(V32,'Country List'!$E$1:$F$48,2,FALSE)</f>
        <v>Australia</v>
      </c>
      <c r="V32" s="28" t="str">
        <f>IFERROR(VLOOKUP(B32,'Winner Wimbledon'!$A$1:$E$53,5,FALSE),"No Competiton")</f>
        <v>Australia</v>
      </c>
      <c r="W32" s="17" t="str">
        <f>IFERROR(VLOOKUP(B32,'Winner US Open'!$B$2:$D$105,2,FALSE),"No Competition")</f>
        <v>Todd Woodbridge</v>
      </c>
      <c r="X32" s="18" t="str">
        <f>VLOOKUP(Y32,'Country List'!$E$1:$F$48,2,FALSE)</f>
        <v>Australia</v>
      </c>
      <c r="Y32" s="18" t="str">
        <f>IFERROR(VLOOKUP(B32,'Winner US Open'!$B$2:$D$105,3,FALSE),"No Competition")</f>
        <v>Australia</v>
      </c>
      <c r="Z32" s="18" t="str">
        <f>IFERROR(VLOOKUP(_xlfn.CONCAT(B32,".1"),'Winner US Open'!$B$2:$D$105,2,FALSE),"No Competition")</f>
        <v>Mark Woodforde</v>
      </c>
      <c r="AA32" s="19" t="str">
        <f>VLOOKUP(AB32,'Country List'!$E$1:$F$48,2,FALSE)</f>
        <v>Australia</v>
      </c>
      <c r="AB32" s="19" t="str">
        <f>IFERROR(VLOOKUP(_xlfn.CONCAT(B32,".1"),'Winner US Open'!$B$2:$D$105,3,FALSE),"No Competition")</f>
        <v>Australia</v>
      </c>
    </row>
    <row r="33" spans="2:28" x14ac:dyDescent="0.25">
      <c r="B33" s="13">
        <v>1997</v>
      </c>
      <c r="C33" s="26" t="str">
        <f>VLOOKUP(B33,'Winner AO'!$A$1:$B$103,2,FALSE)</f>
        <v>Todd Woodbridge</v>
      </c>
      <c r="D33" s="27" t="str">
        <f t="shared" si="0"/>
        <v>(AUS)</v>
      </c>
      <c r="E33" s="27" t="str">
        <f>VLOOKUP(D33,'Country List'!$A$1:$B$19,2,FALSE)</f>
        <v>Australia</v>
      </c>
      <c r="F33" s="27" t="str">
        <f>VLOOKUP(E33,'Country List'!$E$1:$F$48,2,FALSE)</f>
        <v>Australia</v>
      </c>
      <c r="G33" s="27" t="str">
        <f>VLOOKUP(_xlfn.CONCAT(B33,".1"),'Winner AO'!$C$1:$D$103,2,FALSE)</f>
        <v>Mark Woodforde</v>
      </c>
      <c r="H33" s="27" t="str">
        <f t="shared" si="1"/>
        <v>(AUS)</v>
      </c>
      <c r="I33" s="27" t="str">
        <f>VLOOKUP(J33,'Country List'!$E$1:$F$48,2,FALSE)</f>
        <v>Australia</v>
      </c>
      <c r="J33" s="28" t="str">
        <f>VLOOKUP(H33,'Country List'!$A$1:$B$19,2,FALSE)</f>
        <v>Australia</v>
      </c>
      <c r="K33" s="17" t="str">
        <f>IFERROR(VLOOKUP(B33,'Winner French Open'!$A$1:$E$52,2,FALSE),"No Competition")</f>
        <v>Yevgeny Kafelnikov</v>
      </c>
      <c r="L33" s="18" t="str">
        <f>VLOOKUP(M33,'Country List'!$E$1:$F$48,2,FALSE)</f>
        <v>Russia</v>
      </c>
      <c r="M33" s="18" t="str">
        <f>IFERROR(VLOOKUP(B33,'Winner French Open'!$A$1:$E$52,3,FALSE),"No Competition")</f>
        <v>Russia</v>
      </c>
      <c r="N33" s="18" t="str">
        <f>IFERROR(VLOOKUP(B33,'Winner French Open'!$A$1:$E$52,4,FALSE),"No Competition")</f>
        <v>Daniel Vacek</v>
      </c>
      <c r="O33" s="18" t="str">
        <f>VLOOKUP(P33,'Country List'!$E$1:$F$48,2,FALSE)</f>
        <v>Czech Republic</v>
      </c>
      <c r="P33" s="19" t="str">
        <f>IFERROR(VLOOKUP(B33,'Winner French Open'!$A$1:$E$52,5,FALSE),"No Competition")</f>
        <v>Czech Republic</v>
      </c>
      <c r="Q33" s="26" t="str">
        <f>IFERROR(VLOOKUP(B33,'Winner Wimbledon'!$A$1:$E$53,2,FALSE),"No Competition")</f>
        <v>Todd Woodbridge</v>
      </c>
      <c r="R33" s="27" t="str">
        <f>VLOOKUP(S33,'Country List'!$E$1:$F$48,2,FALSE)</f>
        <v>Australia</v>
      </c>
      <c r="S33" s="27" t="str">
        <f>IFERROR(VLOOKUP(B33,'Winner Wimbledon'!$A$1:$E$53,3,FALSE),"No Competition")</f>
        <v>Australia</v>
      </c>
      <c r="T33" s="27" t="str">
        <f>IFERROR(VLOOKUP(B33,'Winner Wimbledon'!$A$1:$E$53,4,FALSE),"No Competition")</f>
        <v>Mark Woodforde</v>
      </c>
      <c r="U33" s="27" t="str">
        <f>VLOOKUP(V33,'Country List'!$E$1:$F$48,2,FALSE)</f>
        <v>Australia</v>
      </c>
      <c r="V33" s="28" t="str">
        <f>IFERROR(VLOOKUP(B33,'Winner Wimbledon'!$A$1:$E$53,5,FALSE),"No Competiton")</f>
        <v>Australia</v>
      </c>
      <c r="W33" s="17" t="str">
        <f>IFERROR(VLOOKUP(B33,'Winner US Open'!$B$2:$D$105,2,FALSE),"No Competition")</f>
        <v>Yevgeny Kafelnikov</v>
      </c>
      <c r="X33" s="18" t="str">
        <f>VLOOKUP(Y33,'Country List'!$E$1:$F$48,2,FALSE)</f>
        <v>Russia</v>
      </c>
      <c r="Y33" s="18" t="str">
        <f>IFERROR(VLOOKUP(B33,'Winner US Open'!$B$2:$D$105,3,FALSE),"No Competition")</f>
        <v>Russia</v>
      </c>
      <c r="Z33" s="18" t="str">
        <f>IFERROR(VLOOKUP(_xlfn.CONCAT(B33,".1"),'Winner US Open'!$B$2:$D$105,2,FALSE),"No Competition")</f>
        <v>Daniel Vacek</v>
      </c>
      <c r="AA33" s="19" t="str">
        <f>VLOOKUP(AB33,'Country List'!$E$1:$F$48,2,FALSE)</f>
        <v>Czech Republic</v>
      </c>
      <c r="AB33" s="19" t="str">
        <f>IFERROR(VLOOKUP(_xlfn.CONCAT(B33,".1"),'Winner US Open'!$B$2:$D$105,3,FALSE),"No Competition")</f>
        <v>Czech Republic</v>
      </c>
    </row>
    <row r="34" spans="2:28" x14ac:dyDescent="0.25">
      <c r="B34" s="13">
        <v>1998</v>
      </c>
      <c r="C34" s="26" t="str">
        <f>VLOOKUP(B34,'Winner AO'!$A$1:$B$103,2,FALSE)</f>
        <v>Jonas Bjorkman (SWE)</v>
      </c>
      <c r="D34" s="27" t="str">
        <f t="shared" si="0"/>
        <v>(SWE)</v>
      </c>
      <c r="E34" s="27" t="str">
        <f>VLOOKUP(D34,'Country List'!$A$1:$B$19,2,FALSE)</f>
        <v>Sweden</v>
      </c>
      <c r="F34" s="27" t="str">
        <f>VLOOKUP(E34,'Country List'!$E$1:$F$48,2,FALSE)</f>
        <v>Sweden</v>
      </c>
      <c r="G34" s="27" t="str">
        <f>VLOOKUP(_xlfn.CONCAT(B34,".1"),'Winner AO'!$C$1:$D$103,2,FALSE)</f>
        <v>Jacco Eltingh (NED)</v>
      </c>
      <c r="H34" s="27" t="str">
        <f t="shared" si="1"/>
        <v>(NED)</v>
      </c>
      <c r="I34" s="27" t="str">
        <f>VLOOKUP(J34,'Country List'!$E$1:$F$48,2,FALSE)</f>
        <v>Netherlands</v>
      </c>
      <c r="J34" s="28" t="str">
        <f>VLOOKUP(H34,'Country List'!$A$1:$B$19,2,FALSE)</f>
        <v>Netherlands</v>
      </c>
      <c r="K34" s="17" t="str">
        <f>IFERROR(VLOOKUP(B34,'Winner French Open'!$A$1:$E$52,2,FALSE),"No Competition")</f>
        <v>Jacco Eltingh</v>
      </c>
      <c r="L34" s="18" t="str">
        <f>VLOOKUP(M34,'Country List'!$E$1:$F$48,2,FALSE)</f>
        <v>Netherlands</v>
      </c>
      <c r="M34" s="18" t="str">
        <f>IFERROR(VLOOKUP(B34,'Winner French Open'!$A$1:$E$52,3,FALSE),"No Competition")</f>
        <v>Netherlands</v>
      </c>
      <c r="N34" s="18" t="str">
        <f>IFERROR(VLOOKUP(B34,'Winner French Open'!$A$1:$E$52,4,FALSE),"No Competition")</f>
        <v>Paul Haarhuis</v>
      </c>
      <c r="O34" s="18" t="str">
        <f>VLOOKUP(P34,'Country List'!$E$1:$F$48,2,FALSE)</f>
        <v>Netherlands</v>
      </c>
      <c r="P34" s="19" t="str">
        <f>IFERROR(VLOOKUP(B34,'Winner French Open'!$A$1:$E$52,5,FALSE),"No Competition")</f>
        <v>Netherlands</v>
      </c>
      <c r="Q34" s="26" t="str">
        <f>IFERROR(VLOOKUP(B34,'Winner Wimbledon'!$A$1:$E$53,2,FALSE),"No Competition")</f>
        <v>Jacco Eltingh</v>
      </c>
      <c r="R34" s="27" t="str">
        <f>VLOOKUP(S34,'Country List'!$E$1:$F$48,2,FALSE)</f>
        <v>Netherlands</v>
      </c>
      <c r="S34" s="27" t="str">
        <f>IFERROR(VLOOKUP(B34,'Winner Wimbledon'!$A$1:$E$53,3,FALSE),"No Competition")</f>
        <v>Netherlands</v>
      </c>
      <c r="T34" s="27" t="str">
        <f>IFERROR(VLOOKUP(B34,'Winner Wimbledon'!$A$1:$E$53,4,FALSE),"No Competition")</f>
        <v>Paul Haarhuis</v>
      </c>
      <c r="U34" s="27" t="str">
        <f>VLOOKUP(V34,'Country List'!$E$1:$F$48,2,FALSE)</f>
        <v>Netherlands</v>
      </c>
      <c r="V34" s="28" t="str">
        <f>IFERROR(VLOOKUP(B34,'Winner Wimbledon'!$A$1:$E$53,5,FALSE),"No Competiton")</f>
        <v>Netherlands</v>
      </c>
      <c r="W34" s="17" t="str">
        <f>IFERROR(VLOOKUP(B34,'Winner US Open'!$B$2:$D$105,2,FALSE),"No Competition")</f>
        <v>Sandon Stolle</v>
      </c>
      <c r="X34" s="18" t="str">
        <f>VLOOKUP(Y34,'Country List'!$E$1:$F$48,2,FALSE)</f>
        <v>Australia</v>
      </c>
      <c r="Y34" s="18" t="str">
        <f>IFERROR(VLOOKUP(B34,'Winner US Open'!$B$2:$D$105,3,FALSE),"No Competition")</f>
        <v>Australia</v>
      </c>
      <c r="Z34" s="18" t="str">
        <f>IFERROR(VLOOKUP(_xlfn.CONCAT(B34,".1"),'Winner US Open'!$B$2:$D$105,2,FALSE),"No Competition")</f>
        <v>Cyril Suk</v>
      </c>
      <c r="AA34" s="19" t="str">
        <f>VLOOKUP(AB34,'Country List'!$E$1:$F$48,2,FALSE)</f>
        <v>Czech Republic</v>
      </c>
      <c r="AB34" s="19" t="str">
        <f>IFERROR(VLOOKUP(_xlfn.CONCAT(B34,".1"),'Winner US Open'!$B$2:$D$105,3,FALSE),"No Competition")</f>
        <v>Czech Republic</v>
      </c>
    </row>
    <row r="35" spans="2:28" x14ac:dyDescent="0.25">
      <c r="B35" s="13">
        <v>1999</v>
      </c>
      <c r="C35" s="26" t="str">
        <f>VLOOKUP(B35,'Winner AO'!$A$1:$B$103,2,FALSE)</f>
        <v>Jonas Bjorkman (SWE)</v>
      </c>
      <c r="D35" s="27" t="str">
        <f t="shared" si="0"/>
        <v>(SWE)</v>
      </c>
      <c r="E35" s="27" t="str">
        <f>VLOOKUP(D35,'Country List'!$A$1:$B$19,2,FALSE)</f>
        <v>Sweden</v>
      </c>
      <c r="F35" s="27" t="str">
        <f>VLOOKUP(E35,'Country List'!$E$1:$F$48,2,FALSE)</f>
        <v>Sweden</v>
      </c>
      <c r="G35" s="27" t="str">
        <f>VLOOKUP(_xlfn.CONCAT(B35,".1"),'Winner AO'!$C$1:$D$103,2,FALSE)</f>
        <v>Patrick Rafter</v>
      </c>
      <c r="H35" s="27" t="str">
        <f t="shared" si="1"/>
        <v>(AUS)</v>
      </c>
      <c r="I35" s="27" t="str">
        <f>VLOOKUP(J35,'Country List'!$E$1:$F$48,2,FALSE)</f>
        <v>Australia</v>
      </c>
      <c r="J35" s="28" t="str">
        <f>VLOOKUP(H35,'Country List'!$A$1:$B$19,2,FALSE)</f>
        <v>Australia</v>
      </c>
      <c r="K35" s="17" t="str">
        <f>IFERROR(VLOOKUP(B35,'Winner French Open'!$A$1:$E$52,2,FALSE),"No Competition")</f>
        <v>Mahesh Bhupathi</v>
      </c>
      <c r="L35" s="18" t="str">
        <f>VLOOKUP(M35,'Country List'!$E$1:$F$48,2,FALSE)</f>
        <v>India</v>
      </c>
      <c r="M35" s="18" t="str">
        <f>IFERROR(VLOOKUP(B35,'Winner French Open'!$A$1:$E$52,3,FALSE),"No Competition")</f>
        <v>India</v>
      </c>
      <c r="N35" s="18" t="str">
        <f>IFERROR(VLOOKUP(B35,'Winner French Open'!$A$1:$E$52,4,FALSE),"No Competition")</f>
        <v>Leander Paes</v>
      </c>
      <c r="O35" s="18" t="str">
        <f>VLOOKUP(P35,'Country List'!$E$1:$F$48,2,FALSE)</f>
        <v>India</v>
      </c>
      <c r="P35" s="19" t="str">
        <f>IFERROR(VLOOKUP(B35,'Winner French Open'!$A$1:$E$52,5,FALSE),"No Competition")</f>
        <v>India</v>
      </c>
      <c r="Q35" s="26" t="str">
        <f>IFERROR(VLOOKUP(B35,'Winner Wimbledon'!$A$1:$E$53,2,FALSE),"No Competition")</f>
        <v>Mahesh Bhupati</v>
      </c>
      <c r="R35" s="27" t="str">
        <f>VLOOKUP(S35,'Country List'!$E$1:$F$48,2,FALSE)</f>
        <v>India</v>
      </c>
      <c r="S35" s="27" t="str">
        <f>IFERROR(VLOOKUP(B35,'Winner Wimbledon'!$A$1:$E$53,3,FALSE),"No Competition")</f>
        <v>India</v>
      </c>
      <c r="T35" s="27" t="str">
        <f>IFERROR(VLOOKUP(B35,'Winner Wimbledon'!$A$1:$E$53,4,FALSE),"No Competition")</f>
        <v>Leander Paes</v>
      </c>
      <c r="U35" s="27" t="str">
        <f>VLOOKUP(V35,'Country List'!$E$1:$F$48,2,FALSE)</f>
        <v>India</v>
      </c>
      <c r="V35" s="28" t="str">
        <f>IFERROR(VLOOKUP(B35,'Winner Wimbledon'!$A$1:$E$53,5,FALSE),"No Competiton")</f>
        <v>India</v>
      </c>
      <c r="W35" s="17" t="str">
        <f>IFERROR(VLOOKUP(B35,'Winner US Open'!$B$2:$D$105,2,FALSE),"No Competition")</f>
        <v>Sébastien Lareau</v>
      </c>
      <c r="X35" s="18" t="str">
        <f>VLOOKUP(Y35,'Country List'!$E$1:$F$48,2,FALSE)</f>
        <v>Canada</v>
      </c>
      <c r="Y35" s="18" t="str">
        <f>IFERROR(VLOOKUP(B35,'Winner US Open'!$B$2:$D$105,3,FALSE),"No Competition")</f>
        <v>Canada</v>
      </c>
      <c r="Z35" s="18" t="str">
        <f>IFERROR(VLOOKUP(_xlfn.CONCAT(B35,".1"),'Winner US Open'!$B$2:$D$105,2,FALSE),"No Competition")</f>
        <v>Alex O' Brien</v>
      </c>
      <c r="AA35" s="19" t="str">
        <f>VLOOKUP(AB35,'Country List'!$E$1:$F$48,2,FALSE)</f>
        <v>United States</v>
      </c>
      <c r="AB35" s="19" t="str">
        <f>IFERROR(VLOOKUP(_xlfn.CONCAT(B35,".1"),'Winner US Open'!$B$2:$D$105,3,FALSE),"No Competition")</f>
        <v>United States</v>
      </c>
    </row>
    <row r="36" spans="2:28" x14ac:dyDescent="0.25">
      <c r="B36" s="13">
        <v>2000</v>
      </c>
      <c r="C36" s="26" t="str">
        <f>VLOOKUP(B36,'Winner AO'!$A$1:$B$103,2,FALSE)</f>
        <v>Ellis Ferreira (RSA)</v>
      </c>
      <c r="D36" s="27" t="str">
        <f t="shared" si="0"/>
        <v>(RSA)</v>
      </c>
      <c r="E36" s="27" t="str">
        <f>VLOOKUP(D36,'Country List'!$A$1:$B$19,2,FALSE)</f>
        <v>South Africa</v>
      </c>
      <c r="F36" s="27" t="str">
        <f>VLOOKUP(E36,'Country List'!$E$1:$F$48,2,FALSE)</f>
        <v>South Africa</v>
      </c>
      <c r="G36" s="27" t="str">
        <f>VLOOKUP(_xlfn.CONCAT(B36,".1"),'Winner AO'!$C$1:$D$103,2,FALSE)</f>
        <v>Rick Leach (USA)</v>
      </c>
      <c r="H36" s="27" t="str">
        <f t="shared" si="1"/>
        <v>(USA)</v>
      </c>
      <c r="I36" s="27" t="str">
        <f>VLOOKUP(J36,'Country List'!$E$1:$F$48,2,FALSE)</f>
        <v>United States</v>
      </c>
      <c r="J36" s="28" t="str">
        <f>VLOOKUP(H36,'Country List'!$A$1:$B$19,2,FALSE)</f>
        <v>United States</v>
      </c>
      <c r="K36" s="17" t="str">
        <f>IFERROR(VLOOKUP(B36,'Winner French Open'!$A$1:$E$52,2,FALSE),"No Competition")</f>
        <v>Todd Woodforde</v>
      </c>
      <c r="L36" s="18" t="str">
        <f>VLOOKUP(M36,'Country List'!$E$1:$F$48,2,FALSE)</f>
        <v>Australia</v>
      </c>
      <c r="M36" s="18" t="str">
        <f>IFERROR(VLOOKUP(B36,'Winner French Open'!$A$1:$E$52,3,FALSE),"No Competition")</f>
        <v>Australia</v>
      </c>
      <c r="N36" s="18" t="str">
        <f>IFERROR(VLOOKUP(B36,'Winner French Open'!$A$1:$E$52,4,FALSE),"No Competition")</f>
        <v>Todd Woodbridge</v>
      </c>
      <c r="O36" s="18" t="str">
        <f>VLOOKUP(P36,'Country List'!$E$1:$F$48,2,FALSE)</f>
        <v>Australia</v>
      </c>
      <c r="P36" s="19" t="str">
        <f>IFERROR(VLOOKUP(B36,'Winner French Open'!$A$1:$E$52,5,FALSE),"No Competition")</f>
        <v>Australia</v>
      </c>
      <c r="Q36" s="26" t="str">
        <f>IFERROR(VLOOKUP(B36,'Winner Wimbledon'!$A$1:$E$53,2,FALSE),"No Competition")</f>
        <v>Todd Woodbridge</v>
      </c>
      <c r="R36" s="27" t="str">
        <f>VLOOKUP(S36,'Country List'!$E$1:$F$48,2,FALSE)</f>
        <v>Australia</v>
      </c>
      <c r="S36" s="27" t="str">
        <f>IFERROR(VLOOKUP(B36,'Winner Wimbledon'!$A$1:$E$53,3,FALSE),"No Competition")</f>
        <v>Australia</v>
      </c>
      <c r="T36" s="27" t="str">
        <f>IFERROR(VLOOKUP(B36,'Winner Wimbledon'!$A$1:$E$53,4,FALSE),"No Competition")</f>
        <v>Mark Woodforde</v>
      </c>
      <c r="U36" s="27" t="str">
        <f>VLOOKUP(V36,'Country List'!$E$1:$F$48,2,FALSE)</f>
        <v>Australia</v>
      </c>
      <c r="V36" s="28" t="str">
        <f>IFERROR(VLOOKUP(B36,'Winner Wimbledon'!$A$1:$E$53,5,FALSE),"No Competiton")</f>
        <v>Australia</v>
      </c>
      <c r="W36" s="17" t="str">
        <f>IFERROR(VLOOKUP(B36,'Winner US Open'!$B$2:$D$105,2,FALSE),"No Competition")</f>
        <v>Lleyton Hewitt</v>
      </c>
      <c r="X36" s="18" t="str">
        <f>VLOOKUP(Y36,'Country List'!$E$1:$F$48,2,FALSE)</f>
        <v>Australia</v>
      </c>
      <c r="Y36" s="18" t="str">
        <f>IFERROR(VLOOKUP(B36,'Winner US Open'!$B$2:$D$105,3,FALSE),"No Competition")</f>
        <v>Australia</v>
      </c>
      <c r="Z36" s="18" t="str">
        <f>IFERROR(VLOOKUP(_xlfn.CONCAT(B36,".1"),'Winner US Open'!$B$2:$D$105,2,FALSE),"No Competition")</f>
        <v>Max Mirnyi</v>
      </c>
      <c r="AA36" s="19" t="str">
        <f>VLOOKUP(AB36,'Country List'!$E$1:$F$48,2,FALSE)</f>
        <v>Belarus</v>
      </c>
      <c r="AB36" s="19" t="str">
        <f>IFERROR(VLOOKUP(_xlfn.CONCAT(B36,".1"),'Winner US Open'!$B$2:$D$105,3,FALSE),"No Competition")</f>
        <v>Belarus</v>
      </c>
    </row>
    <row r="37" spans="2:28" x14ac:dyDescent="0.25">
      <c r="B37" s="13">
        <v>2001</v>
      </c>
      <c r="C37" s="26" t="str">
        <f>VLOOKUP(B37,'Winner AO'!$A$1:$B$103,2,FALSE)</f>
        <v>Jonas Bjorkman (SWE)</v>
      </c>
      <c r="D37" s="27" t="str">
        <f t="shared" si="0"/>
        <v>(SWE)</v>
      </c>
      <c r="E37" s="27" t="str">
        <f>VLOOKUP(D37,'Country List'!$A$1:$B$19,2,FALSE)</f>
        <v>Sweden</v>
      </c>
      <c r="F37" s="27" t="str">
        <f>VLOOKUP(E37,'Country List'!$E$1:$F$48,2,FALSE)</f>
        <v>Sweden</v>
      </c>
      <c r="G37" s="27" t="str">
        <f>VLOOKUP(_xlfn.CONCAT(B37,".1"),'Winner AO'!$C$1:$D$103,2,FALSE)</f>
        <v>Todd Woodbridge</v>
      </c>
      <c r="H37" s="27" t="str">
        <f t="shared" si="1"/>
        <v>(AUS)</v>
      </c>
      <c r="I37" s="27" t="str">
        <f>VLOOKUP(J37,'Country List'!$E$1:$F$48,2,FALSE)</f>
        <v>Australia</v>
      </c>
      <c r="J37" s="28" t="str">
        <f>VLOOKUP(H37,'Country List'!$A$1:$B$19,2,FALSE)</f>
        <v>Australia</v>
      </c>
      <c r="K37" s="17" t="str">
        <f>IFERROR(VLOOKUP(B37,'Winner French Open'!$A$1:$E$52,2,FALSE),"No Competition")</f>
        <v>Mahesh Bhupathi</v>
      </c>
      <c r="L37" s="18" t="str">
        <f>VLOOKUP(M37,'Country List'!$E$1:$F$48,2,FALSE)</f>
        <v>India</v>
      </c>
      <c r="M37" s="18" t="str">
        <f>IFERROR(VLOOKUP(B37,'Winner French Open'!$A$1:$E$52,3,FALSE),"No Competition")</f>
        <v>India</v>
      </c>
      <c r="N37" s="18" t="str">
        <f>IFERROR(VLOOKUP(B37,'Winner French Open'!$A$1:$E$52,4,FALSE),"No Competition")</f>
        <v>Leander Paes</v>
      </c>
      <c r="O37" s="18" t="str">
        <f>VLOOKUP(P37,'Country List'!$E$1:$F$48,2,FALSE)</f>
        <v>India</v>
      </c>
      <c r="P37" s="19" t="str">
        <f>IFERROR(VLOOKUP(B37,'Winner French Open'!$A$1:$E$52,5,FALSE),"No Competition")</f>
        <v>India</v>
      </c>
      <c r="Q37" s="26" t="str">
        <f>IFERROR(VLOOKUP(B37,'Winner Wimbledon'!$A$1:$E$53,2,FALSE),"No Competition")</f>
        <v>Donald Johnson</v>
      </c>
      <c r="R37" s="27" t="str">
        <f>VLOOKUP(S37,'Country List'!$E$1:$F$48,2,FALSE)</f>
        <v>United States</v>
      </c>
      <c r="S37" s="27" t="str">
        <f>IFERROR(VLOOKUP(B37,'Winner Wimbledon'!$A$1:$E$53,3,FALSE),"No Competition")</f>
        <v>USA</v>
      </c>
      <c r="T37" s="27" t="str">
        <f>IFERROR(VLOOKUP(B37,'Winner Wimbledon'!$A$1:$E$53,4,FALSE),"No Competition")</f>
        <v>Jared Palmer</v>
      </c>
      <c r="U37" s="27" t="str">
        <f>VLOOKUP(V37,'Country List'!$E$1:$F$48,2,FALSE)</f>
        <v>United States</v>
      </c>
      <c r="V37" s="28" t="str">
        <f>IFERROR(VLOOKUP(B37,'Winner Wimbledon'!$A$1:$E$53,5,FALSE),"No Competiton")</f>
        <v>USA</v>
      </c>
      <c r="W37" s="17" t="str">
        <f>IFERROR(VLOOKUP(B37,'Winner US Open'!$B$2:$D$105,2,FALSE),"No Competition")</f>
        <v>Wayne Black</v>
      </c>
      <c r="X37" s="18" t="str">
        <f>VLOOKUP(Y37,'Country List'!$E$1:$F$48,2,FALSE)</f>
        <v>Zimbabwe</v>
      </c>
      <c r="Y37" s="18" t="str">
        <f>IFERROR(VLOOKUP(B37,'Winner US Open'!$B$2:$D$105,3,FALSE),"No Competition")</f>
        <v>Zimbabwe</v>
      </c>
      <c r="Z37" s="18" t="str">
        <f>IFERROR(VLOOKUP(_xlfn.CONCAT(B37,".1"),'Winner US Open'!$B$2:$D$105,2,FALSE),"No Competition")</f>
        <v>Kevin Ullyett</v>
      </c>
      <c r="AA37" s="19" t="str">
        <f>VLOOKUP(AB37,'Country List'!$E$1:$F$48,2,FALSE)</f>
        <v>Zimbabwe</v>
      </c>
      <c r="AB37" s="19" t="str">
        <f>IFERROR(VLOOKUP(_xlfn.CONCAT(B37,".1"),'Winner US Open'!$B$2:$D$105,3,FALSE),"No Competition")</f>
        <v>Zimbabwe</v>
      </c>
    </row>
    <row r="38" spans="2:28" x14ac:dyDescent="0.25">
      <c r="B38" s="13">
        <v>2002</v>
      </c>
      <c r="C38" s="26" t="str">
        <f>VLOOKUP(B38,'Winner AO'!$A$1:$B$103,2,FALSE)</f>
        <v>Mark Knowles (BAH)</v>
      </c>
      <c r="D38" s="27" t="str">
        <f t="shared" si="0"/>
        <v>(BAH)</v>
      </c>
      <c r="E38" s="27" t="str">
        <f>VLOOKUP(D38,'Country List'!$A$1:$B$19,2,FALSE)</f>
        <v>Bahamas</v>
      </c>
      <c r="F38" s="27" t="str">
        <f>VLOOKUP(E38,'Country List'!$E$1:$F$48,2,FALSE)</f>
        <v>Bahamas</v>
      </c>
      <c r="G38" s="27" t="str">
        <f>VLOOKUP(_xlfn.CONCAT(B38,".1"),'Winner AO'!$C$1:$D$103,2,FALSE)</f>
        <v>Daniel Nestor (CAN)</v>
      </c>
      <c r="H38" s="27" t="str">
        <f t="shared" si="1"/>
        <v>(CAN)</v>
      </c>
      <c r="I38" s="27" t="str">
        <f>VLOOKUP(J38,'Country List'!$E$1:$F$48,2,FALSE)</f>
        <v>Canada</v>
      </c>
      <c r="J38" s="28" t="str">
        <f>VLOOKUP(H38,'Country List'!$A$1:$B$19,2,FALSE)</f>
        <v>Canada</v>
      </c>
      <c r="K38" s="17" t="str">
        <f>IFERROR(VLOOKUP(B38,'Winner French Open'!$A$1:$E$52,2,FALSE),"No Competition")</f>
        <v>Paul Haarhuis</v>
      </c>
      <c r="L38" s="18" t="str">
        <f>VLOOKUP(M38,'Country List'!$E$1:$F$48,2,FALSE)</f>
        <v>Netherlands</v>
      </c>
      <c r="M38" s="18" t="str">
        <f>IFERROR(VLOOKUP(B38,'Winner French Open'!$A$1:$E$52,3,FALSE),"No Competition")</f>
        <v>Netherlands</v>
      </c>
      <c r="N38" s="18" t="str">
        <f>IFERROR(VLOOKUP(B38,'Winner French Open'!$A$1:$E$52,4,FALSE),"No Competition")</f>
        <v>yevgeny Kafelnikov</v>
      </c>
      <c r="O38" s="18" t="str">
        <f>VLOOKUP(P38,'Country List'!$E$1:$F$48,2,FALSE)</f>
        <v>Russia</v>
      </c>
      <c r="P38" s="19" t="str">
        <f>IFERROR(VLOOKUP(B38,'Winner French Open'!$A$1:$E$52,5,FALSE),"No Competition")</f>
        <v>Russia</v>
      </c>
      <c r="Q38" s="26" t="str">
        <f>IFERROR(VLOOKUP(B38,'Winner Wimbledon'!$A$1:$E$53,2,FALSE),"No Competition")</f>
        <v>Jonas Bjorkman</v>
      </c>
      <c r="R38" s="27" t="str">
        <f>VLOOKUP(S38,'Country List'!$E$1:$F$48,2,FALSE)</f>
        <v>Sweden</v>
      </c>
      <c r="S38" s="27" t="str">
        <f>IFERROR(VLOOKUP(B38,'Winner Wimbledon'!$A$1:$E$53,3,FALSE),"No Competition")</f>
        <v>Sweden</v>
      </c>
      <c r="T38" s="27" t="str">
        <f>IFERROR(VLOOKUP(B38,'Winner Wimbledon'!$A$1:$E$53,4,FALSE),"No Competition")</f>
        <v>Todd Woodbridge</v>
      </c>
      <c r="U38" s="27" t="str">
        <f>VLOOKUP(V38,'Country List'!$E$1:$F$48,2,FALSE)</f>
        <v>Australia</v>
      </c>
      <c r="V38" s="28" t="str">
        <f>IFERROR(VLOOKUP(B38,'Winner Wimbledon'!$A$1:$E$53,5,FALSE),"No Competiton")</f>
        <v>Australia</v>
      </c>
      <c r="W38" s="17" t="str">
        <f>IFERROR(VLOOKUP(B38,'Winner US Open'!$B$2:$D$105,2,FALSE),"No Competition")</f>
        <v>Mahesh Bhupathi</v>
      </c>
      <c r="X38" s="18" t="str">
        <f>VLOOKUP(Y38,'Country List'!$E$1:$F$48,2,FALSE)</f>
        <v>India</v>
      </c>
      <c r="Y38" s="18" t="str">
        <f>IFERROR(VLOOKUP(B38,'Winner US Open'!$B$2:$D$105,3,FALSE),"No Competition")</f>
        <v>India</v>
      </c>
      <c r="Z38" s="18" t="str">
        <f>IFERROR(VLOOKUP(_xlfn.CONCAT(B38,".1"),'Winner US Open'!$B$2:$D$105,2,FALSE),"No Competition")</f>
        <v>Max Mirnyi</v>
      </c>
      <c r="AA38" s="19" t="str">
        <f>VLOOKUP(AB38,'Country List'!$E$1:$F$48,2,FALSE)</f>
        <v>Belarus</v>
      </c>
      <c r="AB38" s="19" t="str">
        <f>IFERROR(VLOOKUP(_xlfn.CONCAT(B38,".1"),'Winner US Open'!$B$2:$D$105,3,FALSE),"No Competition")</f>
        <v>Belarus</v>
      </c>
    </row>
    <row r="39" spans="2:28" x14ac:dyDescent="0.25">
      <c r="B39" s="13">
        <v>2003</v>
      </c>
      <c r="C39" s="26" t="str">
        <f>VLOOKUP(B39,'Winner AO'!$A$1:$B$103,2,FALSE)</f>
        <v>Michael Llodra (FRA)</v>
      </c>
      <c r="D39" s="27" t="str">
        <f t="shared" si="0"/>
        <v>(FRA)</v>
      </c>
      <c r="E39" s="27" t="str">
        <f>VLOOKUP(D39,'Country List'!$A$1:$B$19,2,FALSE)</f>
        <v>France</v>
      </c>
      <c r="F39" s="27" t="str">
        <f>VLOOKUP(E39,'Country List'!$E$1:$F$48,2,FALSE)</f>
        <v>France</v>
      </c>
      <c r="G39" s="27" t="str">
        <f>VLOOKUP(_xlfn.CONCAT(B39,".1"),'Winner AO'!$C$1:$D$103,2,FALSE)</f>
        <v>Fabrice Santoro (FRA)</v>
      </c>
      <c r="H39" s="27" t="str">
        <f t="shared" si="1"/>
        <v>(FRA)</v>
      </c>
      <c r="I39" s="27" t="str">
        <f>VLOOKUP(J39,'Country List'!$E$1:$F$48,2,FALSE)</f>
        <v>France</v>
      </c>
      <c r="J39" s="28" t="str">
        <f>VLOOKUP(H39,'Country List'!$A$1:$B$19,2,FALSE)</f>
        <v>France</v>
      </c>
      <c r="K39" s="17" t="str">
        <f>IFERROR(VLOOKUP(B39,'Winner French Open'!$A$1:$E$52,2,FALSE),"No Competition")</f>
        <v>Bob Bryan</v>
      </c>
      <c r="L39" s="18" t="str">
        <f>VLOOKUP(M39,'Country List'!$E$1:$F$48,2,FALSE)</f>
        <v>United States</v>
      </c>
      <c r="M39" s="18" t="str">
        <f>IFERROR(VLOOKUP(B39,'Winner French Open'!$A$1:$E$52,3,FALSE),"No Competition")</f>
        <v>USA</v>
      </c>
      <c r="N39" s="18" t="str">
        <f>IFERROR(VLOOKUP(B39,'Winner French Open'!$A$1:$E$52,4,FALSE),"No Competition")</f>
        <v>Mike Bryan</v>
      </c>
      <c r="O39" s="18" t="str">
        <f>VLOOKUP(P39,'Country List'!$E$1:$F$48,2,FALSE)</f>
        <v>United States</v>
      </c>
      <c r="P39" s="19" t="str">
        <f>IFERROR(VLOOKUP(B39,'Winner French Open'!$A$1:$E$52,5,FALSE),"No Competition")</f>
        <v>USA</v>
      </c>
      <c r="Q39" s="26" t="str">
        <f>IFERROR(VLOOKUP(B39,'Winner Wimbledon'!$A$1:$E$53,2,FALSE),"No Competition")</f>
        <v>Jonas Bjorkman</v>
      </c>
      <c r="R39" s="27" t="str">
        <f>VLOOKUP(S39,'Country List'!$E$1:$F$48,2,FALSE)</f>
        <v>Sweden</v>
      </c>
      <c r="S39" s="27" t="str">
        <f>IFERROR(VLOOKUP(B39,'Winner Wimbledon'!$A$1:$E$53,3,FALSE),"No Competition")</f>
        <v>Sweden</v>
      </c>
      <c r="T39" s="27" t="str">
        <f>IFERROR(VLOOKUP(B39,'Winner Wimbledon'!$A$1:$E$53,4,FALSE),"No Competition")</f>
        <v>Todd Woodbridge</v>
      </c>
      <c r="U39" s="27" t="str">
        <f>VLOOKUP(V39,'Country List'!$E$1:$F$48,2,FALSE)</f>
        <v>Australia</v>
      </c>
      <c r="V39" s="28" t="str">
        <f>IFERROR(VLOOKUP(B39,'Winner Wimbledon'!$A$1:$E$53,5,FALSE),"No Competiton")</f>
        <v>Australia</v>
      </c>
      <c r="W39" s="17" t="str">
        <f>IFERROR(VLOOKUP(B39,'Winner US Open'!$B$2:$D$105,2,FALSE),"No Competition")</f>
        <v>Jonas Björkman</v>
      </c>
      <c r="X39" s="18" t="str">
        <f>VLOOKUP(Y39,'Country List'!$E$1:$F$48,2,FALSE)</f>
        <v>Sweden</v>
      </c>
      <c r="Y39" s="18" t="str">
        <f>IFERROR(VLOOKUP(B39,'Winner US Open'!$B$2:$D$105,3,FALSE),"No Competition")</f>
        <v>Sweden</v>
      </c>
      <c r="Z39" s="18" t="str">
        <f>IFERROR(VLOOKUP(_xlfn.CONCAT(B39,".1"),'Winner US Open'!$B$2:$D$105,2,FALSE),"No Competition")</f>
        <v>Todd Woodbridge</v>
      </c>
      <c r="AA39" s="19" t="str">
        <f>VLOOKUP(AB39,'Country List'!$E$1:$F$48,2,FALSE)</f>
        <v>Australia</v>
      </c>
      <c r="AB39" s="19" t="str">
        <f>IFERROR(VLOOKUP(_xlfn.CONCAT(B39,".1"),'Winner US Open'!$B$2:$D$105,3,FALSE),"No Competition")</f>
        <v>Australia</v>
      </c>
    </row>
    <row r="40" spans="2:28" x14ac:dyDescent="0.25">
      <c r="B40" s="13">
        <v>2004</v>
      </c>
      <c r="C40" s="26" t="str">
        <f>VLOOKUP(B40,'Winner AO'!$A$1:$B$103,2,FALSE)</f>
        <v>Michael Llodra (FRA)</v>
      </c>
      <c r="D40" s="27" t="str">
        <f t="shared" si="0"/>
        <v>(FRA)</v>
      </c>
      <c r="E40" s="27" t="str">
        <f>VLOOKUP(D40,'Country List'!$A$1:$B$19,2,FALSE)</f>
        <v>France</v>
      </c>
      <c r="F40" s="27" t="str">
        <f>VLOOKUP(E40,'Country List'!$E$1:$F$48,2,FALSE)</f>
        <v>France</v>
      </c>
      <c r="G40" s="27" t="str">
        <f>VLOOKUP(_xlfn.CONCAT(B40,".1"),'Winner AO'!$C$1:$D$103,2,FALSE)</f>
        <v>Fabrice Santoro (FRA)</v>
      </c>
      <c r="H40" s="27" t="str">
        <f t="shared" si="1"/>
        <v>(FRA)</v>
      </c>
      <c r="I40" s="27" t="str">
        <f>VLOOKUP(J40,'Country List'!$E$1:$F$48,2,FALSE)</f>
        <v>France</v>
      </c>
      <c r="J40" s="28" t="str">
        <f>VLOOKUP(H40,'Country List'!$A$1:$B$19,2,FALSE)</f>
        <v>France</v>
      </c>
      <c r="K40" s="17" t="str">
        <f>IFERROR(VLOOKUP(B40,'Winner French Open'!$A$1:$E$52,2,FALSE),"No Competition")</f>
        <v>Xavier Malisse</v>
      </c>
      <c r="L40" s="18" t="str">
        <f>VLOOKUP(M40,'Country List'!$E$1:$F$48,2,FALSE)</f>
        <v>Belgium</v>
      </c>
      <c r="M40" s="18" t="str">
        <f>IFERROR(VLOOKUP(B40,'Winner French Open'!$A$1:$E$52,3,FALSE),"No Competition")</f>
        <v>Belgium</v>
      </c>
      <c r="N40" s="18" t="str">
        <f>IFERROR(VLOOKUP(B40,'Winner French Open'!$A$1:$E$52,4,FALSE),"No Competition")</f>
        <v>Olivier Rochus</v>
      </c>
      <c r="O40" s="18" t="str">
        <f>VLOOKUP(P40,'Country List'!$E$1:$F$48,2,FALSE)</f>
        <v>Belgium</v>
      </c>
      <c r="P40" s="19" t="str">
        <f>IFERROR(VLOOKUP(B40,'Winner French Open'!$A$1:$E$52,5,FALSE),"No Competition")</f>
        <v>Belgium</v>
      </c>
      <c r="Q40" s="26" t="str">
        <f>IFERROR(VLOOKUP(B40,'Winner Wimbledon'!$A$1:$E$53,2,FALSE),"No Competition")</f>
        <v>Jonas Bjorkman</v>
      </c>
      <c r="R40" s="27" t="str">
        <f>VLOOKUP(S40,'Country List'!$E$1:$F$48,2,FALSE)</f>
        <v>Sweden</v>
      </c>
      <c r="S40" s="27" t="str">
        <f>IFERROR(VLOOKUP(B40,'Winner Wimbledon'!$A$1:$E$53,3,FALSE),"No Competition")</f>
        <v>Sweden</v>
      </c>
      <c r="T40" s="27" t="str">
        <f>IFERROR(VLOOKUP(B40,'Winner Wimbledon'!$A$1:$E$53,4,FALSE),"No Competition")</f>
        <v>Todd Woodbridge</v>
      </c>
      <c r="U40" s="27" t="str">
        <f>VLOOKUP(V40,'Country List'!$E$1:$F$48,2,FALSE)</f>
        <v>Australia</v>
      </c>
      <c r="V40" s="28" t="str">
        <f>IFERROR(VLOOKUP(B40,'Winner Wimbledon'!$A$1:$E$53,5,FALSE),"No Competiton")</f>
        <v>Australia</v>
      </c>
      <c r="W40" s="17" t="str">
        <f>IFERROR(VLOOKUP(B40,'Winner US Open'!$B$2:$D$105,2,FALSE),"No Competition")</f>
        <v>Mark Knowles</v>
      </c>
      <c r="X40" s="18" t="str">
        <f>VLOOKUP(Y40,'Country List'!$E$1:$F$48,2,FALSE)</f>
        <v>Bahamas</v>
      </c>
      <c r="Y40" s="18" t="str">
        <f>IFERROR(VLOOKUP(B40,'Winner US Open'!$B$2:$D$105,3,FALSE),"No Competition")</f>
        <v>The Bahamas</v>
      </c>
      <c r="Z40" s="18" t="str">
        <f>IFERROR(VLOOKUP(_xlfn.CONCAT(B40,".1"),'Winner US Open'!$B$2:$D$105,2,FALSE),"No Competition")</f>
        <v>Daniel Nestor</v>
      </c>
      <c r="AA40" s="19" t="str">
        <f>VLOOKUP(AB40,'Country List'!$E$1:$F$48,2,FALSE)</f>
        <v>Canada</v>
      </c>
      <c r="AB40" s="19" t="str">
        <f>IFERROR(VLOOKUP(_xlfn.CONCAT(B40,".1"),'Winner US Open'!$B$2:$D$105,3,FALSE),"No Competition")</f>
        <v>Canada</v>
      </c>
    </row>
    <row r="41" spans="2:28" x14ac:dyDescent="0.25">
      <c r="B41" s="13">
        <v>2005</v>
      </c>
      <c r="C41" s="26" t="str">
        <f>VLOOKUP(B41,'Winner AO'!$A$1:$B$103,2,FALSE)</f>
        <v>Wayne Black (ZIM)</v>
      </c>
      <c r="D41" s="27" t="str">
        <f t="shared" si="0"/>
        <v>(ZIM)</v>
      </c>
      <c r="E41" s="27" t="str">
        <f>VLOOKUP(D41,'Country List'!$A$1:$B$19,2,FALSE)</f>
        <v>Zimbabwe</v>
      </c>
      <c r="F41" s="27" t="str">
        <f>VLOOKUP(E41,'Country List'!$E$1:$F$48,2,FALSE)</f>
        <v>Zimbabwe</v>
      </c>
      <c r="G41" s="27" t="str">
        <f>VLOOKUP(_xlfn.CONCAT(B41,".1"),'Winner AO'!$C$1:$D$103,2,FALSE)</f>
        <v>Kevin Ullyett (ZIM)</v>
      </c>
      <c r="H41" s="27" t="str">
        <f t="shared" si="1"/>
        <v>(ZIM)</v>
      </c>
      <c r="I41" s="27" t="str">
        <f>VLOOKUP(J41,'Country List'!$E$1:$F$48,2,FALSE)</f>
        <v>Zimbabwe</v>
      </c>
      <c r="J41" s="28" t="str">
        <f>VLOOKUP(H41,'Country List'!$A$1:$B$19,2,FALSE)</f>
        <v>Zimbabwe</v>
      </c>
      <c r="K41" s="17" t="str">
        <f>IFERROR(VLOOKUP(B41,'Winner French Open'!$A$1:$E$52,2,FALSE),"No Competition")</f>
        <v>Jonas Björkman</v>
      </c>
      <c r="L41" s="18" t="str">
        <f>VLOOKUP(M41,'Country List'!$E$1:$F$48,2,FALSE)</f>
        <v>Sweden</v>
      </c>
      <c r="M41" s="18" t="str">
        <f>IFERROR(VLOOKUP(B41,'Winner French Open'!$A$1:$E$52,3,FALSE),"No Competition")</f>
        <v>Sweden</v>
      </c>
      <c r="N41" s="18" t="str">
        <f>IFERROR(VLOOKUP(B41,'Winner French Open'!$A$1:$E$52,4,FALSE),"No Competition")</f>
        <v>Max Mirnyi</v>
      </c>
      <c r="O41" s="18" t="str">
        <f>VLOOKUP(P41,'Country List'!$E$1:$F$48,2,FALSE)</f>
        <v>Belarus</v>
      </c>
      <c r="P41" s="19" t="str">
        <f>IFERROR(VLOOKUP(B41,'Winner French Open'!$A$1:$E$52,5,FALSE),"No Competition")</f>
        <v>Belarus</v>
      </c>
      <c r="Q41" s="26" t="str">
        <f>IFERROR(VLOOKUP(B41,'Winner Wimbledon'!$A$1:$E$53,2,FALSE),"No Competition")</f>
        <v>Stephen Huss</v>
      </c>
      <c r="R41" s="27" t="str">
        <f>VLOOKUP(S41,'Country List'!$E$1:$F$48,2,FALSE)</f>
        <v>Australia</v>
      </c>
      <c r="S41" s="27" t="str">
        <f>IFERROR(VLOOKUP(B41,'Winner Wimbledon'!$A$1:$E$53,3,FALSE),"No Competition")</f>
        <v>Australia</v>
      </c>
      <c r="T41" s="27" t="str">
        <f>IFERROR(VLOOKUP(B41,'Winner Wimbledon'!$A$1:$E$53,4,FALSE),"No Competition")</f>
        <v>Wesley Moodie</v>
      </c>
      <c r="U41" s="27" t="str">
        <f>VLOOKUP(V41,'Country List'!$E$1:$F$48,2,FALSE)</f>
        <v>South Africa</v>
      </c>
      <c r="V41" s="28" t="str">
        <f>IFERROR(VLOOKUP(B41,'Winner Wimbledon'!$A$1:$E$53,5,FALSE),"No Competiton")</f>
        <v>South Africa</v>
      </c>
      <c r="W41" s="17" t="str">
        <f>IFERROR(VLOOKUP(B41,'Winner US Open'!$B$2:$D$105,2,FALSE),"No Competition")</f>
        <v>Bob Bryan</v>
      </c>
      <c r="X41" s="18" t="str">
        <f>VLOOKUP(Y41,'Country List'!$E$1:$F$48,2,FALSE)</f>
        <v>United States</v>
      </c>
      <c r="Y41" s="18" t="str">
        <f>IFERROR(VLOOKUP(B41,'Winner US Open'!$B$2:$D$105,3,FALSE),"No Competition")</f>
        <v>United States</v>
      </c>
      <c r="Z41" s="18" t="str">
        <f>IFERROR(VLOOKUP(_xlfn.CONCAT(B41,".1"),'Winner US Open'!$B$2:$D$105,2,FALSE),"No Competition")</f>
        <v>Mike Bryan</v>
      </c>
      <c r="AA41" s="19" t="str">
        <f>VLOOKUP(AB41,'Country List'!$E$1:$F$48,2,FALSE)</f>
        <v>United States</v>
      </c>
      <c r="AB41" s="19" t="str">
        <f>IFERROR(VLOOKUP(_xlfn.CONCAT(B41,".1"),'Winner US Open'!$B$2:$D$105,3,FALSE),"No Competition")</f>
        <v>United States</v>
      </c>
    </row>
    <row r="42" spans="2:28" x14ac:dyDescent="0.25">
      <c r="B42" s="13">
        <v>2006</v>
      </c>
      <c r="C42" s="26" t="str">
        <f>VLOOKUP(B42,'Winner AO'!$A$1:$B$103,2,FALSE)</f>
        <v>Bob Bryan (USA)</v>
      </c>
      <c r="D42" s="27" t="str">
        <f t="shared" si="0"/>
        <v>(USA)</v>
      </c>
      <c r="E42" s="27" t="str">
        <f>VLOOKUP(D42,'Country List'!$A$1:$B$19,2,FALSE)</f>
        <v>United States</v>
      </c>
      <c r="F42" s="27" t="str">
        <f>VLOOKUP(E42,'Country List'!$E$1:$F$48,2,FALSE)</f>
        <v>United States</v>
      </c>
      <c r="G42" s="27" t="str">
        <f>VLOOKUP(_xlfn.CONCAT(B42,".1"),'Winner AO'!$C$1:$D$103,2,FALSE)</f>
        <v>Mike Bryan (USA)</v>
      </c>
      <c r="H42" s="27" t="str">
        <f t="shared" si="1"/>
        <v>(USA)</v>
      </c>
      <c r="I42" s="27" t="str">
        <f>VLOOKUP(J42,'Country List'!$E$1:$F$48,2,FALSE)</f>
        <v>United States</v>
      </c>
      <c r="J42" s="28" t="str">
        <f>VLOOKUP(H42,'Country List'!$A$1:$B$19,2,FALSE)</f>
        <v>United States</v>
      </c>
      <c r="K42" s="17" t="str">
        <f>IFERROR(VLOOKUP(B42,'Winner French Open'!$A$1:$E$52,2,FALSE),"No Competition")</f>
        <v>Jonas Björkman</v>
      </c>
      <c r="L42" s="18" t="str">
        <f>VLOOKUP(M42,'Country List'!$E$1:$F$48,2,FALSE)</f>
        <v>Sweden</v>
      </c>
      <c r="M42" s="18" t="str">
        <f>IFERROR(VLOOKUP(B42,'Winner French Open'!$A$1:$E$52,3,FALSE),"No Competition")</f>
        <v>Sweden</v>
      </c>
      <c r="N42" s="18" t="str">
        <f>IFERROR(VLOOKUP(B42,'Winner French Open'!$A$1:$E$52,4,FALSE),"No Competition")</f>
        <v>Max Mirnyi</v>
      </c>
      <c r="O42" s="18" t="str">
        <f>VLOOKUP(P42,'Country List'!$E$1:$F$48,2,FALSE)</f>
        <v>Belarus</v>
      </c>
      <c r="P42" s="19" t="str">
        <f>IFERROR(VLOOKUP(B42,'Winner French Open'!$A$1:$E$52,5,FALSE),"No Competition")</f>
        <v>Belarus</v>
      </c>
      <c r="Q42" s="26" t="str">
        <f>IFERROR(VLOOKUP(B42,'Winner Wimbledon'!$A$1:$E$53,2,FALSE),"No Competition")</f>
        <v>Bob Bryan</v>
      </c>
      <c r="R42" s="27" t="str">
        <f>VLOOKUP(S42,'Country List'!$E$1:$F$48,2,FALSE)</f>
        <v>United States</v>
      </c>
      <c r="S42" s="27" t="str">
        <f>IFERROR(VLOOKUP(B42,'Winner Wimbledon'!$A$1:$E$53,3,FALSE),"No Competition")</f>
        <v>USA</v>
      </c>
      <c r="T42" s="27" t="str">
        <f>IFERROR(VLOOKUP(B42,'Winner Wimbledon'!$A$1:$E$53,4,FALSE),"No Competition")</f>
        <v>Mike Bryan</v>
      </c>
      <c r="U42" s="27" t="str">
        <f>VLOOKUP(V42,'Country List'!$E$1:$F$48,2,FALSE)</f>
        <v>United States</v>
      </c>
      <c r="V42" s="28" t="str">
        <f>IFERROR(VLOOKUP(B42,'Winner Wimbledon'!$A$1:$E$53,5,FALSE),"No Competiton")</f>
        <v>USA</v>
      </c>
      <c r="W42" s="17" t="str">
        <f>IFERROR(VLOOKUP(B42,'Winner US Open'!$B$2:$D$105,2,FALSE),"No Competition")</f>
        <v>Martin Damm</v>
      </c>
      <c r="X42" s="18" t="str">
        <f>VLOOKUP(Y42,'Country List'!$E$1:$F$48,2,FALSE)</f>
        <v>Czech Republic</v>
      </c>
      <c r="Y42" s="18" t="str">
        <f>IFERROR(VLOOKUP(B42,'Winner US Open'!$B$2:$D$105,3,FALSE),"No Competition")</f>
        <v>Czech Republic</v>
      </c>
      <c r="Z42" s="18" t="str">
        <f>IFERROR(VLOOKUP(_xlfn.CONCAT(B42,".1"),'Winner US Open'!$B$2:$D$105,2,FALSE),"No Competition")</f>
        <v>Leander Paes</v>
      </c>
      <c r="AA42" s="19" t="str">
        <f>VLOOKUP(AB42,'Country List'!$E$1:$F$48,2,FALSE)</f>
        <v>India</v>
      </c>
      <c r="AB42" s="19" t="str">
        <f>IFERROR(VLOOKUP(_xlfn.CONCAT(B42,".1"),'Winner US Open'!$B$2:$D$105,3,FALSE),"No Competition")</f>
        <v>India</v>
      </c>
    </row>
    <row r="43" spans="2:28" x14ac:dyDescent="0.25">
      <c r="B43" s="13">
        <v>2007</v>
      </c>
      <c r="C43" s="26" t="str">
        <f>VLOOKUP(B43,'Winner AO'!$A$1:$B$103,2,FALSE)</f>
        <v>Bob Bryan (USA)</v>
      </c>
      <c r="D43" s="27" t="str">
        <f t="shared" si="0"/>
        <v>(USA)</v>
      </c>
      <c r="E43" s="27" t="str">
        <f>VLOOKUP(D43,'Country List'!$A$1:$B$19,2,FALSE)</f>
        <v>United States</v>
      </c>
      <c r="F43" s="27" t="str">
        <f>VLOOKUP(E43,'Country List'!$E$1:$F$48,2,FALSE)</f>
        <v>United States</v>
      </c>
      <c r="G43" s="27" t="str">
        <f>VLOOKUP(_xlfn.CONCAT(B43,".1"),'Winner AO'!$C$1:$D$103,2,FALSE)</f>
        <v>Mike Bryan (USA)</v>
      </c>
      <c r="H43" s="27" t="str">
        <f t="shared" si="1"/>
        <v>(USA)</v>
      </c>
      <c r="I43" s="27" t="str">
        <f>VLOOKUP(J43,'Country List'!$E$1:$F$48,2,FALSE)</f>
        <v>United States</v>
      </c>
      <c r="J43" s="28" t="str">
        <f>VLOOKUP(H43,'Country List'!$A$1:$B$19,2,FALSE)</f>
        <v>United States</v>
      </c>
      <c r="K43" s="17" t="str">
        <f>IFERROR(VLOOKUP(B43,'Winner French Open'!$A$1:$E$52,2,FALSE),"No Competition")</f>
        <v>Mark Knowles</v>
      </c>
      <c r="L43" s="18" t="str">
        <f>VLOOKUP(M43,'Country List'!$E$1:$F$48,2,FALSE)</f>
        <v>Bahamas</v>
      </c>
      <c r="M43" s="18" t="str">
        <f>IFERROR(VLOOKUP(B43,'Winner French Open'!$A$1:$E$52,3,FALSE),"No Competition")</f>
        <v>Bahamas</v>
      </c>
      <c r="N43" s="18" t="str">
        <f>IFERROR(VLOOKUP(B43,'Winner French Open'!$A$1:$E$52,4,FALSE),"No Competition")</f>
        <v>Daniel Nestor</v>
      </c>
      <c r="O43" s="18" t="str">
        <f>VLOOKUP(P43,'Country List'!$E$1:$F$48,2,FALSE)</f>
        <v>Canada</v>
      </c>
      <c r="P43" s="19" t="str">
        <f>IFERROR(VLOOKUP(B43,'Winner French Open'!$A$1:$E$52,5,FALSE),"No Competition")</f>
        <v>Canada</v>
      </c>
      <c r="Q43" s="26" t="str">
        <f>IFERROR(VLOOKUP(B43,'Winner Wimbledon'!$A$1:$E$53,2,FALSE),"No Competition")</f>
        <v>Arnaud Clement</v>
      </c>
      <c r="R43" s="27" t="str">
        <f>VLOOKUP(S43,'Country List'!$E$1:$F$48,2,FALSE)</f>
        <v>France</v>
      </c>
      <c r="S43" s="27" t="str">
        <f>IFERROR(VLOOKUP(B43,'Winner Wimbledon'!$A$1:$E$53,3,FALSE),"No Competition")</f>
        <v>France</v>
      </c>
      <c r="T43" s="27" t="str">
        <f>IFERROR(VLOOKUP(B43,'Winner Wimbledon'!$A$1:$E$53,4,FALSE),"No Competition")</f>
        <v>Michael Llodra</v>
      </c>
      <c r="U43" s="27" t="str">
        <f>VLOOKUP(V43,'Country List'!$E$1:$F$48,2,FALSE)</f>
        <v>France</v>
      </c>
      <c r="V43" s="28" t="str">
        <f>IFERROR(VLOOKUP(B43,'Winner Wimbledon'!$A$1:$E$53,5,FALSE),"No Competiton")</f>
        <v>France</v>
      </c>
      <c r="W43" s="17" t="str">
        <f>IFERROR(VLOOKUP(B43,'Winner US Open'!$B$2:$D$105,2,FALSE),"No Competition")</f>
        <v>Simon Aspelin</v>
      </c>
      <c r="X43" s="18" t="str">
        <f>VLOOKUP(Y43,'Country List'!$E$1:$F$48,2,FALSE)</f>
        <v>Sweden</v>
      </c>
      <c r="Y43" s="18" t="str">
        <f>IFERROR(VLOOKUP(B43,'Winner US Open'!$B$2:$D$105,3,FALSE),"No Competition")</f>
        <v>Sweden</v>
      </c>
      <c r="Z43" s="18" t="str">
        <f>IFERROR(VLOOKUP(_xlfn.CONCAT(B43,".1"),'Winner US Open'!$B$2:$D$105,2,FALSE),"No Competition")</f>
        <v>Julian Knowle</v>
      </c>
      <c r="AA43" s="19" t="str">
        <f>VLOOKUP(AB43,'Country List'!$E$1:$F$48,2,FALSE)</f>
        <v>Austria</v>
      </c>
      <c r="AB43" s="19" t="str">
        <f>IFERROR(VLOOKUP(_xlfn.CONCAT(B43,".1"),'Winner US Open'!$B$2:$D$105,3,FALSE),"No Competition")</f>
        <v>Austria</v>
      </c>
    </row>
    <row r="44" spans="2:28" x14ac:dyDescent="0.25">
      <c r="B44" s="13">
        <v>2008</v>
      </c>
      <c r="C44" s="26" t="str">
        <f>VLOOKUP(B44,'Winner AO'!$A$1:$B$103,2,FALSE)</f>
        <v>Jonathan Erlich (ISR)</v>
      </c>
      <c r="D44" s="27" t="str">
        <f t="shared" si="0"/>
        <v>(ISR)</v>
      </c>
      <c r="E44" s="27" t="str">
        <f>VLOOKUP(D44,'Country List'!$A$1:$B$19,2,FALSE)</f>
        <v>Isreal</v>
      </c>
      <c r="F44" s="27" t="str">
        <f>VLOOKUP(E44,'Country List'!$E$1:$F$48,2,FALSE)</f>
        <v>Israel</v>
      </c>
      <c r="G44" s="27" t="str">
        <f>VLOOKUP(_xlfn.CONCAT(B44,".1"),'Winner AO'!$C$1:$D$103,2,FALSE)</f>
        <v>Andy Ram (ISR)</v>
      </c>
      <c r="H44" s="27" t="str">
        <f t="shared" si="1"/>
        <v>(ISR)</v>
      </c>
      <c r="I44" s="27" t="str">
        <f>VLOOKUP(J44,'Country List'!$E$1:$F$48,2,FALSE)</f>
        <v>Israel</v>
      </c>
      <c r="J44" s="28" t="str">
        <f>VLOOKUP(H44,'Country List'!$A$1:$B$19,2,FALSE)</f>
        <v>Isreal</v>
      </c>
      <c r="K44" s="17" t="str">
        <f>IFERROR(VLOOKUP(B44,'Winner French Open'!$A$1:$E$52,2,FALSE),"No Competition")</f>
        <v>Pablo Cuevas</v>
      </c>
      <c r="L44" s="18" t="str">
        <f>VLOOKUP(M44,'Country List'!$E$1:$F$48,2,FALSE)</f>
        <v>Uruguay</v>
      </c>
      <c r="M44" s="18" t="str">
        <f>IFERROR(VLOOKUP(B44,'Winner French Open'!$A$1:$E$52,3,FALSE),"No Competition")</f>
        <v>Uruguay</v>
      </c>
      <c r="N44" s="18" t="str">
        <f>IFERROR(VLOOKUP(B44,'Winner French Open'!$A$1:$E$52,4,FALSE),"No Competition")</f>
        <v>Luis Horna</v>
      </c>
      <c r="O44" s="18" t="str">
        <f>VLOOKUP(P44,'Country List'!$E$1:$F$48,2,FALSE)</f>
        <v>Peru</v>
      </c>
      <c r="P44" s="19" t="str">
        <f>IFERROR(VLOOKUP(B44,'Winner French Open'!$A$1:$E$52,5,FALSE),"No Competition")</f>
        <v>Peru</v>
      </c>
      <c r="Q44" s="26" t="str">
        <f>IFERROR(VLOOKUP(B44,'Winner Wimbledon'!$A$1:$E$53,2,FALSE),"No Competition")</f>
        <v>Daniel Nestor</v>
      </c>
      <c r="R44" s="27" t="str">
        <f>VLOOKUP(S44,'Country List'!$E$1:$F$48,2,FALSE)</f>
        <v>Canada</v>
      </c>
      <c r="S44" s="27" t="str">
        <f>IFERROR(VLOOKUP(B44,'Winner Wimbledon'!$A$1:$E$53,3,FALSE),"No Competition")</f>
        <v>Canada</v>
      </c>
      <c r="T44" s="27" t="str">
        <f>IFERROR(VLOOKUP(B44,'Winner Wimbledon'!$A$1:$E$53,4,FALSE),"No Competition")</f>
        <v>Nenad Zimonjic</v>
      </c>
      <c r="U44" s="27" t="str">
        <f>VLOOKUP(V44,'Country List'!$E$1:$F$48,2,FALSE)</f>
        <v>Serbia</v>
      </c>
      <c r="V44" s="28" t="str">
        <f>IFERROR(VLOOKUP(B44,'Winner Wimbledon'!$A$1:$E$53,5,FALSE),"No Competiton")</f>
        <v>Serbia</v>
      </c>
      <c r="W44" s="17" t="str">
        <f>IFERROR(VLOOKUP(B44,'Winner US Open'!$B$2:$D$105,2,FALSE),"No Competition")</f>
        <v>Bob Bryan</v>
      </c>
      <c r="X44" s="18" t="str">
        <f>VLOOKUP(Y44,'Country List'!$E$1:$F$48,2,FALSE)</f>
        <v>United States</v>
      </c>
      <c r="Y44" s="18" t="str">
        <f>IFERROR(VLOOKUP(B44,'Winner US Open'!$B$2:$D$105,3,FALSE),"No Competition")</f>
        <v>United States</v>
      </c>
      <c r="Z44" s="18" t="str">
        <f>IFERROR(VLOOKUP(_xlfn.CONCAT(B44,".1"),'Winner US Open'!$B$2:$D$105,2,FALSE),"No Competition")</f>
        <v>Mike Bryan</v>
      </c>
      <c r="AA44" s="19" t="str">
        <f>VLOOKUP(AB44,'Country List'!$E$1:$F$48,2,FALSE)</f>
        <v>United States</v>
      </c>
      <c r="AB44" s="19" t="str">
        <f>IFERROR(VLOOKUP(_xlfn.CONCAT(B44,".1"),'Winner US Open'!$B$2:$D$105,3,FALSE),"No Competition")</f>
        <v>United States</v>
      </c>
    </row>
    <row r="45" spans="2:28" x14ac:dyDescent="0.25">
      <c r="B45" s="13">
        <v>2009</v>
      </c>
      <c r="C45" s="26" t="str">
        <f>VLOOKUP(B45,'Winner AO'!$A$1:$B$103,2,FALSE)</f>
        <v>Bob Bryan (USA)</v>
      </c>
      <c r="D45" s="27" t="str">
        <f t="shared" si="0"/>
        <v>(USA)</v>
      </c>
      <c r="E45" s="27" t="str">
        <f>VLOOKUP(D45,'Country List'!$A$1:$B$19,2,FALSE)</f>
        <v>United States</v>
      </c>
      <c r="F45" s="27" t="str">
        <f>VLOOKUP(E45,'Country List'!$E$1:$F$48,2,FALSE)</f>
        <v>United States</v>
      </c>
      <c r="G45" s="27" t="str">
        <f>VLOOKUP(_xlfn.CONCAT(B45,".1"),'Winner AO'!$C$1:$D$103,2,FALSE)</f>
        <v>Mike Bryan (USA)</v>
      </c>
      <c r="H45" s="27" t="str">
        <f t="shared" si="1"/>
        <v>(USA)</v>
      </c>
      <c r="I45" s="27" t="str">
        <f>VLOOKUP(J45,'Country List'!$E$1:$F$48,2,FALSE)</f>
        <v>United States</v>
      </c>
      <c r="J45" s="28" t="str">
        <f>VLOOKUP(H45,'Country List'!$A$1:$B$19,2,FALSE)</f>
        <v>United States</v>
      </c>
      <c r="K45" s="17" t="str">
        <f>IFERROR(VLOOKUP(B45,'Winner French Open'!$A$1:$E$52,2,FALSE),"No Competition")</f>
        <v>Lukas Dlouhy</v>
      </c>
      <c r="L45" s="18" t="str">
        <f>VLOOKUP(M45,'Country List'!$E$1:$F$48,2,FALSE)</f>
        <v>Czech Republic</v>
      </c>
      <c r="M45" s="18" t="str">
        <f>IFERROR(VLOOKUP(B45,'Winner French Open'!$A$1:$E$52,3,FALSE),"No Competition")</f>
        <v>Czech Republic</v>
      </c>
      <c r="N45" s="18" t="str">
        <f>IFERROR(VLOOKUP(B45,'Winner French Open'!$A$1:$E$52,4,FALSE),"No Competition")</f>
        <v>Leander Paes</v>
      </c>
      <c r="O45" s="18" t="str">
        <f>VLOOKUP(P45,'Country List'!$E$1:$F$48,2,FALSE)</f>
        <v>India</v>
      </c>
      <c r="P45" s="19" t="str">
        <f>IFERROR(VLOOKUP(B45,'Winner French Open'!$A$1:$E$52,5,FALSE),"No Competition")</f>
        <v>India</v>
      </c>
      <c r="Q45" s="26" t="str">
        <f>IFERROR(VLOOKUP(B45,'Winner Wimbledon'!$A$1:$E$53,2,FALSE),"No Competition")</f>
        <v>Daniel Nestor</v>
      </c>
      <c r="R45" s="27" t="str">
        <f>VLOOKUP(S45,'Country List'!$E$1:$F$48,2,FALSE)</f>
        <v>Canada</v>
      </c>
      <c r="S45" s="27" t="str">
        <f>IFERROR(VLOOKUP(B45,'Winner Wimbledon'!$A$1:$E$53,3,FALSE),"No Competition")</f>
        <v>Canada</v>
      </c>
      <c r="T45" s="27" t="str">
        <f>IFERROR(VLOOKUP(B45,'Winner Wimbledon'!$A$1:$E$53,4,FALSE),"No Competition")</f>
        <v>Nenad Zimonjic</v>
      </c>
      <c r="U45" s="27" t="str">
        <f>VLOOKUP(V45,'Country List'!$E$1:$F$48,2,FALSE)</f>
        <v>Serbia</v>
      </c>
      <c r="V45" s="28" t="str">
        <f>IFERROR(VLOOKUP(B45,'Winner Wimbledon'!$A$1:$E$53,5,FALSE),"No Competiton")</f>
        <v>Serbia</v>
      </c>
      <c r="W45" s="17" t="str">
        <f>IFERROR(VLOOKUP(B45,'Winner US Open'!$B$2:$D$105,2,FALSE),"No Competition")</f>
        <v>Lukáš Dlouhý</v>
      </c>
      <c r="X45" s="18" t="str">
        <f>VLOOKUP(Y45,'Country List'!$E$1:$F$48,2,FALSE)</f>
        <v>Czech Republic</v>
      </c>
      <c r="Y45" s="18" t="str">
        <f>IFERROR(VLOOKUP(B45,'Winner US Open'!$B$2:$D$105,3,FALSE),"No Competition")</f>
        <v>Czech Republic</v>
      </c>
      <c r="Z45" s="18" t="str">
        <f>IFERROR(VLOOKUP(_xlfn.CONCAT(B45,".1"),'Winner US Open'!$B$2:$D$105,2,FALSE),"No Competition")</f>
        <v>Leander Paes</v>
      </c>
      <c r="AA45" s="19" t="str">
        <f>VLOOKUP(AB45,'Country List'!$E$1:$F$48,2,FALSE)</f>
        <v>India</v>
      </c>
      <c r="AB45" s="19" t="str">
        <f>IFERROR(VLOOKUP(_xlfn.CONCAT(B45,".1"),'Winner US Open'!$B$2:$D$105,3,FALSE),"No Competition")</f>
        <v>India</v>
      </c>
    </row>
    <row r="46" spans="2:28" x14ac:dyDescent="0.25">
      <c r="B46" s="13">
        <v>2010</v>
      </c>
      <c r="C46" s="26" t="str">
        <f>VLOOKUP(B46,'Winner AO'!$A$1:$B$103,2,FALSE)</f>
        <v>Bob Bryan (USA)</v>
      </c>
      <c r="D46" s="27" t="str">
        <f t="shared" si="0"/>
        <v>(USA)</v>
      </c>
      <c r="E46" s="27" t="str">
        <f>VLOOKUP(D46,'Country List'!$A$1:$B$19,2,FALSE)</f>
        <v>United States</v>
      </c>
      <c r="F46" s="27" t="str">
        <f>VLOOKUP(E46,'Country List'!$E$1:$F$48,2,FALSE)</f>
        <v>United States</v>
      </c>
      <c r="G46" s="27" t="str">
        <f>VLOOKUP(_xlfn.CONCAT(B46,".1"),'Winner AO'!$C$1:$D$103,2,FALSE)</f>
        <v>Mike Bryan (USA)</v>
      </c>
      <c r="H46" s="27" t="str">
        <f t="shared" si="1"/>
        <v>(USA)</v>
      </c>
      <c r="I46" s="27" t="str">
        <f>VLOOKUP(J46,'Country List'!$E$1:$F$48,2,FALSE)</f>
        <v>United States</v>
      </c>
      <c r="J46" s="28" t="str">
        <f>VLOOKUP(H46,'Country List'!$A$1:$B$19,2,FALSE)</f>
        <v>United States</v>
      </c>
      <c r="K46" s="17" t="str">
        <f>IFERROR(VLOOKUP(B46,'Winner French Open'!$A$1:$E$52,2,FALSE),"No Competition")</f>
        <v>Daniel Nestor</v>
      </c>
      <c r="L46" s="18" t="str">
        <f>VLOOKUP(M46,'Country List'!$E$1:$F$48,2,FALSE)</f>
        <v>Canada</v>
      </c>
      <c r="M46" s="18" t="str">
        <f>IFERROR(VLOOKUP(B46,'Winner French Open'!$A$1:$E$52,3,FALSE),"No Competition")</f>
        <v>Canada</v>
      </c>
      <c r="N46" s="18" t="str">
        <f>IFERROR(VLOOKUP(B46,'Winner French Open'!$A$1:$E$52,4,FALSE),"No Competition")</f>
        <v>Nenad Zimonjic</v>
      </c>
      <c r="O46" s="18" t="str">
        <f>VLOOKUP(P46,'Country List'!$E$1:$F$48,2,FALSE)</f>
        <v>Serbia</v>
      </c>
      <c r="P46" s="19" t="str">
        <f>IFERROR(VLOOKUP(B46,'Winner French Open'!$A$1:$E$52,5,FALSE),"No Competition")</f>
        <v>Serbia</v>
      </c>
      <c r="Q46" s="26" t="str">
        <f>IFERROR(VLOOKUP(B46,'Winner Wimbledon'!$A$1:$E$53,2,FALSE),"No Competition")</f>
        <v>Jurgen Melzer</v>
      </c>
      <c r="R46" s="27" t="str">
        <f>VLOOKUP(S46,'Country List'!$E$1:$F$48,2,FALSE)</f>
        <v>Austria</v>
      </c>
      <c r="S46" s="27" t="str">
        <f>IFERROR(VLOOKUP(B46,'Winner Wimbledon'!$A$1:$E$53,3,FALSE),"No Competition")</f>
        <v>Austria</v>
      </c>
      <c r="T46" s="27" t="str">
        <f>IFERROR(VLOOKUP(B46,'Winner Wimbledon'!$A$1:$E$53,4,FALSE),"No Competition")</f>
        <v>Philipp Petzschner</v>
      </c>
      <c r="U46" s="27" t="str">
        <f>VLOOKUP(V46,'Country List'!$E$1:$F$48,2,FALSE)</f>
        <v>Germany</v>
      </c>
      <c r="V46" s="28" t="str">
        <f>IFERROR(VLOOKUP(B46,'Winner Wimbledon'!$A$1:$E$53,5,FALSE),"No Competiton")</f>
        <v>Germany</v>
      </c>
      <c r="W46" s="17" t="str">
        <f>IFERROR(VLOOKUP(B46,'Winner US Open'!$B$2:$D$105,2,FALSE),"No Competition")</f>
        <v>Bob Bryan</v>
      </c>
      <c r="X46" s="18" t="str">
        <f>VLOOKUP(Y46,'Country List'!$E$1:$F$48,2,FALSE)</f>
        <v>United States</v>
      </c>
      <c r="Y46" s="18" t="str">
        <f>IFERROR(VLOOKUP(B46,'Winner US Open'!$B$2:$D$105,3,FALSE),"No Competition")</f>
        <v>United States</v>
      </c>
      <c r="Z46" s="18" t="str">
        <f>IFERROR(VLOOKUP(_xlfn.CONCAT(B46,".1"),'Winner US Open'!$B$2:$D$105,2,FALSE),"No Competition")</f>
        <v>Mike Bryan</v>
      </c>
      <c r="AA46" s="19" t="str">
        <f>VLOOKUP(AB46,'Country List'!$E$1:$F$48,2,FALSE)</f>
        <v>United States</v>
      </c>
      <c r="AB46" s="19" t="str">
        <f>IFERROR(VLOOKUP(_xlfn.CONCAT(B46,".1"),'Winner US Open'!$B$2:$D$105,3,FALSE),"No Competition")</f>
        <v>United States</v>
      </c>
    </row>
    <row r="47" spans="2:28" x14ac:dyDescent="0.25">
      <c r="B47" s="13">
        <v>2011</v>
      </c>
      <c r="C47" s="26" t="str">
        <f>VLOOKUP(B47,'Winner AO'!$A$1:$B$103,2,FALSE)</f>
        <v>Bob Bryan (USA)</v>
      </c>
      <c r="D47" s="27" t="str">
        <f t="shared" si="0"/>
        <v>(USA)</v>
      </c>
      <c r="E47" s="27" t="str">
        <f>VLOOKUP(D47,'Country List'!$A$1:$B$19,2,FALSE)</f>
        <v>United States</v>
      </c>
      <c r="F47" s="27" t="str">
        <f>VLOOKUP(E47,'Country List'!$E$1:$F$48,2,FALSE)</f>
        <v>United States</v>
      </c>
      <c r="G47" s="27" t="str">
        <f>VLOOKUP(_xlfn.CONCAT(B47,".1"),'Winner AO'!$C$1:$D$103,2,FALSE)</f>
        <v>Mike Bryan (USA)</v>
      </c>
      <c r="H47" s="27" t="str">
        <f t="shared" si="1"/>
        <v>(USA)</v>
      </c>
      <c r="I47" s="27" t="str">
        <f>VLOOKUP(J47,'Country List'!$E$1:$F$48,2,FALSE)</f>
        <v>United States</v>
      </c>
      <c r="J47" s="28" t="str">
        <f>VLOOKUP(H47,'Country List'!$A$1:$B$19,2,FALSE)</f>
        <v>United States</v>
      </c>
      <c r="K47" s="17" t="str">
        <f>IFERROR(VLOOKUP(B47,'Winner French Open'!$A$1:$E$52,2,FALSE),"No Competition")</f>
        <v>Max Mirnyi</v>
      </c>
      <c r="L47" s="18" t="str">
        <f>VLOOKUP(M47,'Country List'!$E$1:$F$48,2,FALSE)</f>
        <v>Belarus</v>
      </c>
      <c r="M47" s="18" t="str">
        <f>IFERROR(VLOOKUP(B47,'Winner French Open'!$A$1:$E$52,3,FALSE),"No Competition")</f>
        <v>Belarus</v>
      </c>
      <c r="N47" s="18" t="str">
        <f>IFERROR(VLOOKUP(B47,'Winner French Open'!$A$1:$E$52,4,FALSE),"No Competition")</f>
        <v>Daniel Nestor</v>
      </c>
      <c r="O47" s="18" t="str">
        <f>VLOOKUP(P47,'Country List'!$E$1:$F$48,2,FALSE)</f>
        <v>Canada</v>
      </c>
      <c r="P47" s="19" t="str">
        <f>IFERROR(VLOOKUP(B47,'Winner French Open'!$A$1:$E$52,5,FALSE),"No Competition")</f>
        <v>Canada</v>
      </c>
      <c r="Q47" s="26" t="str">
        <f>IFERROR(VLOOKUP(B47,'Winner Wimbledon'!$A$1:$E$53,2,FALSE),"No Competition")</f>
        <v>Bob Bryan</v>
      </c>
      <c r="R47" s="27" t="str">
        <f>VLOOKUP(S47,'Country List'!$E$1:$F$48,2,FALSE)</f>
        <v>United States</v>
      </c>
      <c r="S47" s="27" t="str">
        <f>IFERROR(VLOOKUP(B47,'Winner Wimbledon'!$A$1:$E$53,3,FALSE),"No Competition")</f>
        <v>USA</v>
      </c>
      <c r="T47" s="27" t="str">
        <f>IFERROR(VLOOKUP(B47,'Winner Wimbledon'!$A$1:$E$53,4,FALSE),"No Competition")</f>
        <v>Mike Bryan</v>
      </c>
      <c r="U47" s="27" t="str">
        <f>VLOOKUP(V47,'Country List'!$E$1:$F$48,2,FALSE)</f>
        <v>United States</v>
      </c>
      <c r="V47" s="28" t="str">
        <f>IFERROR(VLOOKUP(B47,'Winner Wimbledon'!$A$1:$E$53,5,FALSE),"No Competiton")</f>
        <v>USA</v>
      </c>
      <c r="W47" s="17" t="str">
        <f>IFERROR(VLOOKUP(B47,'Winner US Open'!$B$2:$D$105,2,FALSE),"No Competition")</f>
        <v>Jürgen Melzer</v>
      </c>
      <c r="X47" s="18" t="str">
        <f>VLOOKUP(Y47,'Country List'!$E$1:$F$48,2,FALSE)</f>
        <v>Austria</v>
      </c>
      <c r="Y47" s="18" t="str">
        <f>IFERROR(VLOOKUP(B47,'Winner US Open'!$B$2:$D$105,3,FALSE),"No Competition")</f>
        <v>Austria</v>
      </c>
      <c r="Z47" s="18" t="str">
        <f>IFERROR(VLOOKUP(_xlfn.CONCAT(B47,".1"),'Winner US Open'!$B$2:$D$105,2,FALSE),"No Competition")</f>
        <v>Philipp Petzschner</v>
      </c>
      <c r="AA47" s="19" t="str">
        <f>VLOOKUP(AB47,'Country List'!$E$1:$F$48,2,FALSE)</f>
        <v>Germany</v>
      </c>
      <c r="AB47" s="19" t="str">
        <f>IFERROR(VLOOKUP(_xlfn.CONCAT(B47,".1"),'Winner US Open'!$B$2:$D$105,3,FALSE),"No Competition")</f>
        <v>Germany</v>
      </c>
    </row>
    <row r="48" spans="2:28" x14ac:dyDescent="0.25">
      <c r="B48" s="13">
        <v>2012</v>
      </c>
      <c r="C48" s="26" t="str">
        <f>VLOOKUP(B48,'Winner AO'!$A$1:$B$103,2,FALSE)</f>
        <v>Leander Paes (IND)</v>
      </c>
      <c r="D48" s="27" t="str">
        <f t="shared" si="0"/>
        <v>(IND)</v>
      </c>
      <c r="E48" s="27" t="str">
        <f>VLOOKUP(D48,'Country List'!$A$1:$B$19,2,FALSE)</f>
        <v>India</v>
      </c>
      <c r="F48" s="27" t="str">
        <f>VLOOKUP(E48,'Country List'!$E$1:$F$48,2,FALSE)</f>
        <v>India</v>
      </c>
      <c r="G48" s="27" t="str">
        <f>VLOOKUP(_xlfn.CONCAT(B48,".1"),'Winner AO'!$C$1:$D$103,2,FALSE)</f>
        <v>Radek Stepanek (CZE)</v>
      </c>
      <c r="H48" s="27" t="str">
        <f t="shared" si="1"/>
        <v>(CZE)</v>
      </c>
      <c r="I48" s="27" t="str">
        <f>VLOOKUP(J48,'Country List'!$E$1:$F$48,2,FALSE)</f>
        <v>Czech Republic</v>
      </c>
      <c r="J48" s="28" t="str">
        <f>VLOOKUP(H48,'Country List'!$A$1:$B$19,2,FALSE)</f>
        <v>Czech Republic</v>
      </c>
      <c r="K48" s="17" t="str">
        <f>IFERROR(VLOOKUP(B48,'Winner French Open'!$A$1:$E$52,2,FALSE),"No Competition")</f>
        <v>Max Mirnyi</v>
      </c>
      <c r="L48" s="18" t="str">
        <f>VLOOKUP(M48,'Country List'!$E$1:$F$48,2,FALSE)</f>
        <v>Belarus</v>
      </c>
      <c r="M48" s="18" t="str">
        <f>IFERROR(VLOOKUP(B48,'Winner French Open'!$A$1:$E$52,3,FALSE),"No Competition")</f>
        <v>Belarus</v>
      </c>
      <c r="N48" s="18" t="str">
        <f>IFERROR(VLOOKUP(B48,'Winner French Open'!$A$1:$E$52,4,FALSE),"No Competition")</f>
        <v>Daniel Nestor</v>
      </c>
      <c r="O48" s="18" t="str">
        <f>VLOOKUP(P48,'Country List'!$E$1:$F$48,2,FALSE)</f>
        <v>Canada</v>
      </c>
      <c r="P48" s="19" t="str">
        <f>IFERROR(VLOOKUP(B48,'Winner French Open'!$A$1:$E$52,5,FALSE),"No Competition")</f>
        <v>Canada</v>
      </c>
      <c r="Q48" s="26" t="str">
        <f>IFERROR(VLOOKUP(B48,'Winner Wimbledon'!$A$1:$E$53,2,FALSE),"No Competition")</f>
        <v>Jonathan Marray</v>
      </c>
      <c r="R48" s="27" t="str">
        <f>VLOOKUP(S48,'Country List'!$E$1:$F$48,2,FALSE)</f>
        <v>Great Britain</v>
      </c>
      <c r="S48" s="27" t="str">
        <f>IFERROR(VLOOKUP(B48,'Winner Wimbledon'!$A$1:$E$53,3,FALSE),"No Competition")</f>
        <v>Great Britain</v>
      </c>
      <c r="T48" s="27" t="str">
        <f>IFERROR(VLOOKUP(B48,'Winner Wimbledon'!$A$1:$E$53,4,FALSE),"No Competition")</f>
        <v>Frederik Nielsen</v>
      </c>
      <c r="U48" s="27" t="str">
        <f>VLOOKUP(V48,'Country List'!$E$1:$F$48,2,FALSE)</f>
        <v>Denmark</v>
      </c>
      <c r="V48" s="28" t="str">
        <f>IFERROR(VLOOKUP(B48,'Winner Wimbledon'!$A$1:$E$53,5,FALSE),"No Competiton")</f>
        <v>Denmark</v>
      </c>
      <c r="W48" s="17" t="str">
        <f>IFERROR(VLOOKUP(B48,'Winner US Open'!$B$2:$D$105,2,FALSE),"No Competition")</f>
        <v>Bob Bryan</v>
      </c>
      <c r="X48" s="18" t="str">
        <f>VLOOKUP(Y48,'Country List'!$E$1:$F$48,2,FALSE)</f>
        <v>United States</v>
      </c>
      <c r="Y48" s="18" t="str">
        <f>IFERROR(VLOOKUP(B48,'Winner US Open'!$B$2:$D$105,3,FALSE),"No Competition")</f>
        <v>United States</v>
      </c>
      <c r="Z48" s="18" t="str">
        <f>IFERROR(VLOOKUP(_xlfn.CONCAT(B48,".1"),'Winner US Open'!$B$2:$D$105,2,FALSE),"No Competition")</f>
        <v>Mike Bryan</v>
      </c>
      <c r="AA48" s="19" t="str">
        <f>VLOOKUP(AB48,'Country List'!$E$1:$F$48,2,FALSE)</f>
        <v>United States</v>
      </c>
      <c r="AB48" s="19" t="str">
        <f>IFERROR(VLOOKUP(_xlfn.CONCAT(B48,".1"),'Winner US Open'!$B$2:$D$105,3,FALSE),"No Competition")</f>
        <v>United States</v>
      </c>
    </row>
    <row r="49" spans="1:28" x14ac:dyDescent="0.25">
      <c r="B49" s="13">
        <v>2013</v>
      </c>
      <c r="C49" s="26" t="str">
        <f>VLOOKUP(B49,'Winner AO'!$A$1:$B$103,2,FALSE)</f>
        <v>Bob Bryan (USA)</v>
      </c>
      <c r="D49" s="27" t="str">
        <f t="shared" si="0"/>
        <v>(USA)</v>
      </c>
      <c r="E49" s="27" t="str">
        <f>VLOOKUP(D49,'Country List'!$A$1:$B$19,2,FALSE)</f>
        <v>United States</v>
      </c>
      <c r="F49" s="27" t="str">
        <f>VLOOKUP(E49,'Country List'!$E$1:$F$48,2,FALSE)</f>
        <v>United States</v>
      </c>
      <c r="G49" s="27" t="str">
        <f>VLOOKUP(_xlfn.CONCAT(B49,".1"),'Winner AO'!$C$1:$D$103,2,FALSE)</f>
        <v>Mike Bryan (USA)</v>
      </c>
      <c r="H49" s="27" t="str">
        <f t="shared" si="1"/>
        <v>(USA)</v>
      </c>
      <c r="I49" s="27" t="str">
        <f>VLOOKUP(J49,'Country List'!$E$1:$F$48,2,FALSE)</f>
        <v>United States</v>
      </c>
      <c r="J49" s="28" t="str">
        <f>VLOOKUP(H49,'Country List'!$A$1:$B$19,2,FALSE)</f>
        <v>United States</v>
      </c>
      <c r="K49" s="17" t="str">
        <f>IFERROR(VLOOKUP(B49,'Winner French Open'!$A$1:$E$52,2,FALSE),"No Competition")</f>
        <v>Bob Bryan</v>
      </c>
      <c r="L49" s="18" t="str">
        <f>VLOOKUP(M49,'Country List'!$E$1:$F$48,2,FALSE)</f>
        <v>United States</v>
      </c>
      <c r="M49" s="18" t="str">
        <f>IFERROR(VLOOKUP(B49,'Winner French Open'!$A$1:$E$52,3,FALSE),"No Competition")</f>
        <v>USA</v>
      </c>
      <c r="N49" s="18" t="str">
        <f>IFERROR(VLOOKUP(B49,'Winner French Open'!$A$1:$E$52,4,FALSE),"No Competition")</f>
        <v>Mike Bryan</v>
      </c>
      <c r="O49" s="18" t="str">
        <f>VLOOKUP(P49,'Country List'!$E$1:$F$48,2,FALSE)</f>
        <v>United States</v>
      </c>
      <c r="P49" s="19" t="str">
        <f>IFERROR(VLOOKUP(B49,'Winner French Open'!$A$1:$E$52,5,FALSE),"No Competition")</f>
        <v>USA</v>
      </c>
      <c r="Q49" s="26" t="str">
        <f>IFERROR(VLOOKUP(B49,'Winner Wimbledon'!$A$1:$E$53,2,FALSE),"No Competition")</f>
        <v>Bob Bryan</v>
      </c>
      <c r="R49" s="27" t="str">
        <f>VLOOKUP(S49,'Country List'!$E$1:$F$48,2,FALSE)</f>
        <v>United States</v>
      </c>
      <c r="S49" s="27" t="str">
        <f>IFERROR(VLOOKUP(B49,'Winner Wimbledon'!$A$1:$E$53,3,FALSE),"No Competition")</f>
        <v>USA</v>
      </c>
      <c r="T49" s="27" t="str">
        <f>IFERROR(VLOOKUP(B49,'Winner Wimbledon'!$A$1:$E$53,4,FALSE),"No Competition")</f>
        <v>Mike Bryan</v>
      </c>
      <c r="U49" s="27" t="str">
        <f>VLOOKUP(V49,'Country List'!$E$1:$F$48,2,FALSE)</f>
        <v>United States</v>
      </c>
      <c r="V49" s="28" t="str">
        <f>IFERROR(VLOOKUP(B49,'Winner Wimbledon'!$A$1:$E$53,5,FALSE),"No Competiton")</f>
        <v>USA</v>
      </c>
      <c r="W49" s="17" t="str">
        <f>IFERROR(VLOOKUP(B49,'Winner US Open'!$B$2:$D$105,2,FALSE),"No Competition")</f>
        <v>Leander Paes</v>
      </c>
      <c r="X49" s="18" t="str">
        <f>VLOOKUP(Y49,'Country List'!$E$1:$F$48,2,FALSE)</f>
        <v>India</v>
      </c>
      <c r="Y49" s="18" t="str">
        <f>IFERROR(VLOOKUP(B49,'Winner US Open'!$B$2:$D$105,3,FALSE),"No Competition")</f>
        <v>India</v>
      </c>
      <c r="Z49" s="18" t="str">
        <f>IFERROR(VLOOKUP(_xlfn.CONCAT(B49,".1"),'Winner US Open'!$B$2:$D$105,2,FALSE),"No Competition")</f>
        <v>Radek Štepánek</v>
      </c>
      <c r="AA49" s="19" t="str">
        <f>VLOOKUP(AB49,'Country List'!$E$1:$F$48,2,FALSE)</f>
        <v>Czech Republic</v>
      </c>
      <c r="AB49" s="19" t="str">
        <f>IFERROR(VLOOKUP(_xlfn.CONCAT(B49,".1"),'Winner US Open'!$B$2:$D$105,3,FALSE),"No Competition")</f>
        <v>Czech Republic</v>
      </c>
    </row>
    <row r="50" spans="1:28" x14ac:dyDescent="0.25">
      <c r="B50" s="13">
        <v>2014</v>
      </c>
      <c r="C50" s="26" t="str">
        <f>VLOOKUP(B50,'Winner AO'!$A$1:$B$103,2,FALSE)</f>
        <v>Lukasz Kubot (POL)</v>
      </c>
      <c r="D50" s="27" t="str">
        <f t="shared" si="0"/>
        <v>(POL)</v>
      </c>
      <c r="E50" s="27" t="str">
        <f>VLOOKUP(D50,'Country List'!$A$1:$B$19,2,FALSE)</f>
        <v>Poland</v>
      </c>
      <c r="F50" s="27" t="str">
        <f>VLOOKUP(E50,'Country List'!$E$1:$F$48,2,FALSE)</f>
        <v>Poland</v>
      </c>
      <c r="G50" s="27" t="str">
        <f>VLOOKUP(_xlfn.CONCAT(B50,".1"),'Winner AO'!$C$1:$D$103,2,FALSE)</f>
        <v>Robert Lindstedt (SWE)</v>
      </c>
      <c r="H50" s="27" t="str">
        <f t="shared" si="1"/>
        <v>(SWE)</v>
      </c>
      <c r="I50" s="27" t="str">
        <f>VLOOKUP(J50,'Country List'!$E$1:$F$48,2,FALSE)</f>
        <v>Sweden</v>
      </c>
      <c r="J50" s="28" t="str">
        <f>VLOOKUP(H50,'Country List'!$A$1:$B$19,2,FALSE)</f>
        <v>Sweden</v>
      </c>
      <c r="K50" s="17" t="str">
        <f>IFERROR(VLOOKUP(B50,'Winner French Open'!$A$1:$E$52,2,FALSE),"No Competition")</f>
        <v>Julien Benneteau</v>
      </c>
      <c r="L50" s="18" t="str">
        <f>VLOOKUP(M50,'Country List'!$E$1:$F$48,2,FALSE)</f>
        <v>France</v>
      </c>
      <c r="M50" s="18" t="str">
        <f>IFERROR(VLOOKUP(B50,'Winner French Open'!$A$1:$E$52,3,FALSE),"No Competition")</f>
        <v>France</v>
      </c>
      <c r="N50" s="18" t="str">
        <f>IFERROR(VLOOKUP(B50,'Winner French Open'!$A$1:$E$52,4,FALSE),"No Competition")</f>
        <v>Edouard Roger-Vasselin</v>
      </c>
      <c r="O50" s="18" t="str">
        <f>VLOOKUP(P50,'Country List'!$E$1:$F$48,2,FALSE)</f>
        <v>France</v>
      </c>
      <c r="P50" s="19" t="str">
        <f>IFERROR(VLOOKUP(B50,'Winner French Open'!$A$1:$E$52,5,FALSE),"No Competition")</f>
        <v>France</v>
      </c>
      <c r="Q50" s="26" t="str">
        <f>IFERROR(VLOOKUP(B50,'Winner Wimbledon'!$A$1:$E$53,2,FALSE),"No Competition")</f>
        <v>Vasek Pospisil</v>
      </c>
      <c r="R50" s="27" t="str">
        <f>VLOOKUP(S50,'Country List'!$E$1:$F$48,2,FALSE)</f>
        <v>Canada</v>
      </c>
      <c r="S50" s="27" t="str">
        <f>IFERROR(VLOOKUP(B50,'Winner Wimbledon'!$A$1:$E$53,3,FALSE),"No Competition")</f>
        <v>Canada</v>
      </c>
      <c r="T50" s="27" t="str">
        <f>IFERROR(VLOOKUP(B50,'Winner Wimbledon'!$A$1:$E$53,4,FALSE),"No Competition")</f>
        <v>Jack Sock</v>
      </c>
      <c r="U50" s="27" t="str">
        <f>VLOOKUP(V50,'Country List'!$E$1:$F$48,2,FALSE)</f>
        <v>United States</v>
      </c>
      <c r="V50" s="28" t="str">
        <f>IFERROR(VLOOKUP(B50,'Winner Wimbledon'!$A$1:$E$53,5,FALSE),"No Competiton")</f>
        <v>USA</v>
      </c>
      <c r="W50" s="17" t="str">
        <f>IFERROR(VLOOKUP(B50,'Winner US Open'!$B$2:$D$105,2,FALSE),"No Competition")</f>
        <v>Bob Bryan</v>
      </c>
      <c r="X50" s="18" t="str">
        <f>VLOOKUP(Y50,'Country List'!$E$1:$F$48,2,FALSE)</f>
        <v>United States</v>
      </c>
      <c r="Y50" s="18" t="str">
        <f>IFERROR(VLOOKUP(B50,'Winner US Open'!$B$2:$D$105,3,FALSE),"No Competition")</f>
        <v>United States</v>
      </c>
      <c r="Z50" s="18" t="str">
        <f>IFERROR(VLOOKUP(_xlfn.CONCAT(B50,".1"),'Winner US Open'!$B$2:$D$105,2,FALSE),"No Competition")</f>
        <v>Mike Bryan</v>
      </c>
      <c r="AA50" s="19" t="str">
        <f>VLOOKUP(AB50,'Country List'!$E$1:$F$48,2,FALSE)</f>
        <v>United States</v>
      </c>
      <c r="AB50" s="19" t="str">
        <f>IFERROR(VLOOKUP(_xlfn.CONCAT(B50,".1"),'Winner US Open'!$B$2:$D$105,3,FALSE),"No Competition")</f>
        <v>United States</v>
      </c>
    </row>
    <row r="51" spans="1:28" x14ac:dyDescent="0.25">
      <c r="B51" s="13">
        <v>2015</v>
      </c>
      <c r="C51" s="26" t="str">
        <f>VLOOKUP(B51,'Winner AO'!$A$1:$B$103,2,FALSE)</f>
        <v>Simone Bollelli (ITA)</v>
      </c>
      <c r="D51" s="27" t="str">
        <f t="shared" si="0"/>
        <v>(ITA)</v>
      </c>
      <c r="E51" s="27" t="str">
        <f>VLOOKUP(D51,'Country List'!$A$1:$B$19,2,FALSE)</f>
        <v>Italy</v>
      </c>
      <c r="F51" s="27" t="str">
        <f>VLOOKUP(E51,'Country List'!$E$1:$F$48,2,FALSE)</f>
        <v>Italy</v>
      </c>
      <c r="G51" s="27" t="str">
        <f>VLOOKUP(_xlfn.CONCAT(B51,".1"),'Winner AO'!$C$1:$D$103,2,FALSE)</f>
        <v>Fabio Fognini (ITA)</v>
      </c>
      <c r="H51" s="27" t="str">
        <f t="shared" si="1"/>
        <v>(ITA)</v>
      </c>
      <c r="I51" s="27" t="str">
        <f>VLOOKUP(J51,'Country List'!$E$1:$F$48,2,FALSE)</f>
        <v>Italy</v>
      </c>
      <c r="J51" s="28" t="str">
        <f>VLOOKUP(H51,'Country List'!$A$1:$B$19,2,FALSE)</f>
        <v>Italy</v>
      </c>
      <c r="K51" s="17" t="str">
        <f>IFERROR(VLOOKUP(B51,'Winner French Open'!$A$1:$E$52,2,FALSE),"No Competition")</f>
        <v>Ivan Dodig</v>
      </c>
      <c r="L51" s="18" t="str">
        <f>VLOOKUP(M51,'Country List'!$E$1:$F$48,2,FALSE)</f>
        <v>Croatia</v>
      </c>
      <c r="M51" s="18" t="str">
        <f>IFERROR(VLOOKUP(B51,'Winner French Open'!$A$1:$E$52,3,FALSE),"No Competition")</f>
        <v>Croatia</v>
      </c>
      <c r="N51" s="18" t="str">
        <f>IFERROR(VLOOKUP(B51,'Winner French Open'!$A$1:$E$52,4,FALSE),"No Competition")</f>
        <v>Marcelo Melo</v>
      </c>
      <c r="O51" s="18" t="str">
        <f>VLOOKUP(P51,'Country List'!$E$1:$F$48,2,FALSE)</f>
        <v>Brazil</v>
      </c>
      <c r="P51" s="19" t="str">
        <f>IFERROR(VLOOKUP(B51,'Winner French Open'!$A$1:$E$52,5,FALSE),"No Competition")</f>
        <v>Brazil</v>
      </c>
      <c r="Q51" s="26" t="str">
        <f>IFERROR(VLOOKUP(B51,'Winner Wimbledon'!$A$1:$E$53,2,FALSE),"No Competition")</f>
        <v>Jean Julien Rojer</v>
      </c>
      <c r="R51" s="27" t="str">
        <f>VLOOKUP(S51,'Country List'!$E$1:$F$48,2,FALSE)</f>
        <v>Netherlands</v>
      </c>
      <c r="S51" s="27" t="str">
        <f>IFERROR(VLOOKUP(B51,'Winner Wimbledon'!$A$1:$E$53,3,FALSE),"No Competition")</f>
        <v>Netherlands</v>
      </c>
      <c r="T51" s="27" t="str">
        <f>IFERROR(VLOOKUP(B51,'Winner Wimbledon'!$A$1:$E$53,4,FALSE),"No Competition")</f>
        <v>Horia Tecau</v>
      </c>
      <c r="U51" s="27" t="str">
        <f>VLOOKUP(V51,'Country List'!$E$1:$F$48,2,FALSE)</f>
        <v>Romania</v>
      </c>
      <c r="V51" s="28" t="str">
        <f>IFERROR(VLOOKUP(B51,'Winner Wimbledon'!$A$1:$E$53,5,FALSE),"No Competiton")</f>
        <v>Romania</v>
      </c>
      <c r="W51" s="17" t="str">
        <f>IFERROR(VLOOKUP(B51,'Winner US Open'!$B$2:$D$105,2,FALSE),"No Competition")</f>
        <v>Pierre-Hugues Herbert</v>
      </c>
      <c r="X51" s="18" t="str">
        <f>VLOOKUP(Y51,'Country List'!$E$1:$F$48,2,FALSE)</f>
        <v>France</v>
      </c>
      <c r="Y51" s="18" t="str">
        <f>IFERROR(VLOOKUP(B51,'Winner US Open'!$B$2:$D$105,3,FALSE),"No Competition")</f>
        <v>France</v>
      </c>
      <c r="Z51" s="18" t="str">
        <f>IFERROR(VLOOKUP(_xlfn.CONCAT(B51,".1"),'Winner US Open'!$B$2:$D$105,2,FALSE),"No Competition")</f>
        <v>Nicolas Mahut</v>
      </c>
      <c r="AA51" s="19" t="str">
        <f>VLOOKUP(AB51,'Country List'!$E$1:$F$48,2,FALSE)</f>
        <v>France</v>
      </c>
      <c r="AB51" s="19" t="str">
        <f>IFERROR(VLOOKUP(_xlfn.CONCAT(B51,".1"),'Winner US Open'!$B$2:$D$105,3,FALSE),"No Competition")</f>
        <v>France</v>
      </c>
    </row>
    <row r="52" spans="1:28" x14ac:dyDescent="0.25">
      <c r="B52" s="13">
        <v>2016</v>
      </c>
      <c r="C52" s="26" t="str">
        <f>VLOOKUP(B52,'Winner AO'!$A$1:$B$103,2,FALSE)</f>
        <v>Jamie Murray (GBR)</v>
      </c>
      <c r="D52" s="27" t="str">
        <f t="shared" si="0"/>
        <v>(GBR)</v>
      </c>
      <c r="E52" s="27" t="str">
        <f>VLOOKUP(D52,'Country List'!$A$1:$B$19,2,FALSE)</f>
        <v>Great Britain</v>
      </c>
      <c r="F52" s="27" t="str">
        <f>VLOOKUP(E52,'Country List'!$E$1:$F$48,2,FALSE)</f>
        <v>Great Britain</v>
      </c>
      <c r="G52" s="27" t="str">
        <f>VLOOKUP(_xlfn.CONCAT(B52,".1"),'Winner AO'!$C$1:$D$103,2,FALSE)</f>
        <v>Bruno Soares (BRA)</v>
      </c>
      <c r="H52" s="27" t="str">
        <f t="shared" si="1"/>
        <v>(BRA)</v>
      </c>
      <c r="I52" s="27" t="str">
        <f>VLOOKUP(J52,'Country List'!$E$1:$F$48,2,FALSE)</f>
        <v>Brazil</v>
      </c>
      <c r="J52" s="28" t="str">
        <f>VLOOKUP(H52,'Country List'!$A$1:$B$19,2,FALSE)</f>
        <v>Brazil</v>
      </c>
      <c r="K52" s="17" t="str">
        <f>IFERROR(VLOOKUP(B52,'Winner French Open'!$A$1:$E$52,2,FALSE),"No Competition")</f>
        <v>Feliciano Lopez</v>
      </c>
      <c r="L52" s="18" t="str">
        <f>VLOOKUP(M52,'Country List'!$E$1:$F$48,2,FALSE)</f>
        <v>Spain</v>
      </c>
      <c r="M52" s="18" t="str">
        <f>IFERROR(VLOOKUP(B52,'Winner French Open'!$A$1:$E$52,3,FALSE),"No Competition")</f>
        <v>Spain</v>
      </c>
      <c r="N52" s="18" t="str">
        <f>IFERROR(VLOOKUP(B52,'Winner French Open'!$A$1:$E$52,4,FALSE),"No Competition")</f>
        <v>Marc Lopez</v>
      </c>
      <c r="O52" s="18" t="str">
        <f>VLOOKUP(P52,'Country List'!$E$1:$F$48,2,FALSE)</f>
        <v>Spain</v>
      </c>
      <c r="P52" s="19" t="str">
        <f>IFERROR(VLOOKUP(B52,'Winner French Open'!$A$1:$E$52,5,FALSE),"No Competition")</f>
        <v>Spain</v>
      </c>
      <c r="Q52" s="26" t="str">
        <f>IFERROR(VLOOKUP(B52,'Winner Wimbledon'!$A$1:$E$53,2,FALSE),"No Competition")</f>
        <v>Pierre Hugues Herbert</v>
      </c>
      <c r="R52" s="27" t="str">
        <f>VLOOKUP(S52,'Country List'!$E$1:$F$48,2,FALSE)</f>
        <v>France</v>
      </c>
      <c r="S52" s="27" t="str">
        <f>IFERROR(VLOOKUP(B52,'Winner Wimbledon'!$A$1:$E$53,3,FALSE),"No Competition")</f>
        <v>France</v>
      </c>
      <c r="T52" s="27" t="str">
        <f>IFERROR(VLOOKUP(B52,'Winner Wimbledon'!$A$1:$E$53,4,FALSE),"No Competition")</f>
        <v>Nicolas Mahut</v>
      </c>
      <c r="U52" s="27" t="str">
        <f>VLOOKUP(V52,'Country List'!$E$1:$F$48,2,FALSE)</f>
        <v>France</v>
      </c>
      <c r="V52" s="28" t="str">
        <f>IFERROR(VLOOKUP(B52,'Winner Wimbledon'!$A$1:$E$53,5,FALSE),"No Competiton")</f>
        <v>France</v>
      </c>
      <c r="W52" s="17" t="str">
        <f>IFERROR(VLOOKUP(B52,'Winner US Open'!$B$2:$D$105,2,FALSE),"No Competition")</f>
        <v>Jamie Murray</v>
      </c>
      <c r="X52" s="18" t="str">
        <f>VLOOKUP(Y52,'Country List'!$E$1:$F$48,2,FALSE)</f>
        <v>Great Britain</v>
      </c>
      <c r="Y52" s="18" t="str">
        <f>IFERROR(VLOOKUP(B52,'Winner US Open'!$B$2:$D$105,3,FALSE),"No Competition")</f>
        <v>United Kingdom</v>
      </c>
      <c r="Z52" s="18" t="str">
        <f>IFERROR(VLOOKUP(_xlfn.CONCAT(B52,".1"),'Winner US Open'!$B$2:$D$105,2,FALSE),"No Competition")</f>
        <v>Bruno Soares</v>
      </c>
      <c r="AA52" s="19" t="str">
        <f>VLOOKUP(AB52,'Country List'!$E$1:$F$48,2,FALSE)</f>
        <v>Brazil</v>
      </c>
      <c r="AB52" s="19" t="str">
        <f>IFERROR(VLOOKUP(_xlfn.CONCAT(B52,".1"),'Winner US Open'!$B$2:$D$105,3,FALSE),"No Competition")</f>
        <v>Brazil</v>
      </c>
    </row>
    <row r="53" spans="1:28" x14ac:dyDescent="0.25">
      <c r="B53" s="13">
        <v>2017</v>
      </c>
      <c r="C53" s="26" t="str">
        <f>VLOOKUP(B53,'Winner AO'!$A$1:$B$103,2,FALSE)</f>
        <v>Henri Kontinen (FIN)</v>
      </c>
      <c r="D53" s="27" t="str">
        <f t="shared" si="0"/>
        <v>(FIN)</v>
      </c>
      <c r="E53" s="27" t="str">
        <f>VLOOKUP(D53,'Country List'!$A$1:$B$19,2,FALSE)</f>
        <v>Finland</v>
      </c>
      <c r="F53" s="27" t="str">
        <f>VLOOKUP(E53,'Country List'!$E$1:$F$48,2,FALSE)</f>
        <v>Finland</v>
      </c>
      <c r="G53" s="27" t="str">
        <f>VLOOKUP(_xlfn.CONCAT(B53,".1"),'Winner AO'!$C$1:$D$103,2,FALSE)</f>
        <v>John Peers (AUS)</v>
      </c>
      <c r="H53" s="27" t="str">
        <f t="shared" si="1"/>
        <v>(AUS)</v>
      </c>
      <c r="I53" s="27" t="str">
        <f>VLOOKUP(J53,'Country List'!$E$1:$F$48,2,FALSE)</f>
        <v>Australia</v>
      </c>
      <c r="J53" s="28" t="str">
        <f>VLOOKUP(H53,'Country List'!$A$1:$B$19,2,FALSE)</f>
        <v>Australia</v>
      </c>
      <c r="K53" s="17" t="str">
        <f>IFERROR(VLOOKUP(B53,'Winner French Open'!$A$1:$E$52,2,FALSE),"No Competition")</f>
        <v>Ryan Harrison</v>
      </c>
      <c r="L53" s="18" t="str">
        <f>VLOOKUP(M53,'Country List'!$E$1:$F$48,2,FALSE)</f>
        <v>United States</v>
      </c>
      <c r="M53" s="18" t="str">
        <f>IFERROR(VLOOKUP(B53,'Winner French Open'!$A$1:$E$52,3,FALSE),"No Competition")</f>
        <v>USA</v>
      </c>
      <c r="N53" s="18" t="str">
        <f>IFERROR(VLOOKUP(B53,'Winner French Open'!$A$1:$E$52,4,FALSE),"No Competition")</f>
        <v>Michael Venus</v>
      </c>
      <c r="O53" s="18" t="str">
        <f>VLOOKUP(P53,'Country List'!$E$1:$F$48,2,FALSE)</f>
        <v>New Zealand</v>
      </c>
      <c r="P53" s="19" t="str">
        <f>IFERROR(VLOOKUP(B53,'Winner French Open'!$A$1:$E$52,5,FALSE),"No Competition")</f>
        <v>New Zealand</v>
      </c>
      <c r="Q53" s="26" t="str">
        <f>IFERROR(VLOOKUP(B53,'Winner Wimbledon'!$A$1:$E$53,2,FALSE),"No Competition")</f>
        <v>Lukasz Kubot</v>
      </c>
      <c r="R53" s="27" t="str">
        <f>VLOOKUP(S53,'Country List'!$E$1:$F$48,2,FALSE)</f>
        <v>Poland</v>
      </c>
      <c r="S53" s="27" t="str">
        <f>IFERROR(VLOOKUP(B53,'Winner Wimbledon'!$A$1:$E$53,3,FALSE),"No Competition")</f>
        <v>Poland</v>
      </c>
      <c r="T53" s="27" t="str">
        <f>IFERROR(VLOOKUP(B53,'Winner Wimbledon'!$A$1:$E$53,4,FALSE),"No Competition")</f>
        <v>Marcelo Melo</v>
      </c>
      <c r="U53" s="27" t="str">
        <f>VLOOKUP(V53,'Country List'!$E$1:$F$48,2,FALSE)</f>
        <v>Brazil</v>
      </c>
      <c r="V53" s="28" t="str">
        <f>IFERROR(VLOOKUP(B53,'Winner Wimbledon'!$A$1:$E$53,5,FALSE),"No Competiton")</f>
        <v>Brazil</v>
      </c>
      <c r="W53" s="17" t="str">
        <f>IFERROR(VLOOKUP(B53,'Winner US Open'!$B$2:$D$105,2,FALSE),"No Competition")</f>
        <v>Jean-Julien Rojer</v>
      </c>
      <c r="X53" s="18" t="str">
        <f>VLOOKUP(Y53,'Country List'!$E$1:$F$48,2,FALSE)</f>
        <v>Netherlands</v>
      </c>
      <c r="Y53" s="18" t="str">
        <f>IFERROR(VLOOKUP(B53,'Winner US Open'!$B$2:$D$105,3,FALSE),"No Competition")</f>
        <v>Netherlands</v>
      </c>
      <c r="Z53" s="18" t="str">
        <f>IFERROR(VLOOKUP(_xlfn.CONCAT(B53,".1"),'Winner US Open'!$B$2:$D$105,2,FALSE),"No Competition")</f>
        <v>Horia Tecău</v>
      </c>
      <c r="AA53" s="19" t="str">
        <f>VLOOKUP(AB53,'Country List'!$E$1:$F$48,2,FALSE)</f>
        <v>Romania</v>
      </c>
      <c r="AB53" s="19" t="str">
        <f>IFERROR(VLOOKUP(_xlfn.CONCAT(B53,".1"),'Winner US Open'!$B$2:$D$105,3,FALSE),"No Competition")</f>
        <v>Romania</v>
      </c>
    </row>
    <row r="54" spans="1:28" x14ac:dyDescent="0.25">
      <c r="B54" s="13">
        <v>2018</v>
      </c>
      <c r="C54" s="26" t="str">
        <f>VLOOKUP(B54,'Winner AO'!$A$1:$B$103,2,FALSE)</f>
        <v>Oliver Marach (AUT)</v>
      </c>
      <c r="D54" s="27" t="str">
        <f t="shared" si="0"/>
        <v>(AUT)</v>
      </c>
      <c r="E54" s="27" t="str">
        <f>VLOOKUP(D54,'Country List'!$A$1:$B$19,2,FALSE)</f>
        <v>Austria</v>
      </c>
      <c r="F54" s="27" t="str">
        <f>VLOOKUP(E54,'Country List'!$E$1:$F$48,2,FALSE)</f>
        <v>Austria</v>
      </c>
      <c r="G54" s="27" t="str">
        <f>VLOOKUP(_xlfn.CONCAT(B54,".1"),'Winner AO'!$C$1:$D$103,2,FALSE)</f>
        <v>Mate Pavic (CRO)</v>
      </c>
      <c r="H54" s="27" t="str">
        <f t="shared" si="1"/>
        <v>(CRO)</v>
      </c>
      <c r="I54" s="27" t="str">
        <f>VLOOKUP(J54,'Country List'!$E$1:$F$48,2,FALSE)</f>
        <v>Croatia</v>
      </c>
      <c r="J54" s="28" t="str">
        <f>VLOOKUP(H54,'Country List'!$A$1:$B$19,2,FALSE)</f>
        <v>Croatia</v>
      </c>
      <c r="K54" s="17" t="str">
        <f>IFERROR(VLOOKUP(B54,'Winner French Open'!$A$1:$E$52,2,FALSE),"No Competition")</f>
        <v>Pierre Hugues</v>
      </c>
      <c r="L54" s="18" t="str">
        <f>VLOOKUP(M54,'Country List'!$E$1:$F$48,2,FALSE)</f>
        <v>France</v>
      </c>
      <c r="M54" s="18" t="str">
        <f>IFERROR(VLOOKUP(B54,'Winner French Open'!$A$1:$E$52,3,FALSE),"No Competition")</f>
        <v>France</v>
      </c>
      <c r="N54" s="18" t="str">
        <f>IFERROR(VLOOKUP(B54,'Winner French Open'!$A$1:$E$52,4,FALSE),"No Competition")</f>
        <v>Nicolas Mahut</v>
      </c>
      <c r="O54" s="18" t="str">
        <f>VLOOKUP(P54,'Country List'!$E$1:$F$48,2,FALSE)</f>
        <v>France</v>
      </c>
      <c r="P54" s="19" t="str">
        <f>IFERROR(VLOOKUP(B54,'Winner French Open'!$A$1:$E$52,5,FALSE),"No Competition")</f>
        <v>France</v>
      </c>
      <c r="Q54" s="26" t="str">
        <f>IFERROR(VLOOKUP(B54,'Winner Wimbledon'!$A$1:$E$53,2,FALSE),"No Competition")</f>
        <v>Mike Bryan</v>
      </c>
      <c r="R54" s="27" t="str">
        <f>VLOOKUP(S54,'Country List'!$E$1:$F$48,2,FALSE)</f>
        <v>United States</v>
      </c>
      <c r="S54" s="27" t="str">
        <f>IFERROR(VLOOKUP(B54,'Winner Wimbledon'!$A$1:$E$53,3,FALSE),"No Competition")</f>
        <v>USA</v>
      </c>
      <c r="T54" s="27" t="str">
        <f>IFERROR(VLOOKUP(B54,'Winner Wimbledon'!$A$1:$E$53,4,FALSE),"No Competition")</f>
        <v>Jack Sock</v>
      </c>
      <c r="U54" s="27" t="str">
        <f>VLOOKUP(V54,'Country List'!$E$1:$F$48,2,FALSE)</f>
        <v>United States</v>
      </c>
      <c r="V54" s="28" t="str">
        <f>IFERROR(VLOOKUP(B54,'Winner Wimbledon'!$A$1:$E$53,5,FALSE),"No Competiton")</f>
        <v>USA</v>
      </c>
      <c r="W54" s="17" t="str">
        <f>IFERROR(VLOOKUP(B54,'Winner US Open'!$B$2:$D$105,2,FALSE),"No Competition")</f>
        <v>Mike Bryan</v>
      </c>
      <c r="X54" s="18" t="str">
        <f>VLOOKUP(Y54,'Country List'!$E$1:$F$48,2,FALSE)</f>
        <v>United States</v>
      </c>
      <c r="Y54" s="18" t="str">
        <f>IFERROR(VLOOKUP(B54,'Winner US Open'!$B$2:$D$105,3,FALSE),"No Competition")</f>
        <v>United States</v>
      </c>
      <c r="Z54" s="18" t="str">
        <f>IFERROR(VLOOKUP(_xlfn.CONCAT(B54,".1"),'Winner US Open'!$B$2:$D$105,2,FALSE),"No Competition")</f>
        <v>Jack Sock</v>
      </c>
      <c r="AA54" s="19" t="str">
        <f>VLOOKUP(AB54,'Country List'!$E$1:$F$48,2,FALSE)</f>
        <v>United States</v>
      </c>
      <c r="AB54" s="19" t="str">
        <f>IFERROR(VLOOKUP(_xlfn.CONCAT(B54,".1"),'Winner US Open'!$B$2:$D$105,3,FALSE),"No Competition")</f>
        <v>United States</v>
      </c>
    </row>
    <row r="55" spans="1:28" x14ac:dyDescent="0.25">
      <c r="B55" s="13">
        <v>2019</v>
      </c>
      <c r="C55" s="26" t="str">
        <f>VLOOKUP(B55,'Winner AO'!$A$1:$B$103,2,FALSE)</f>
        <v>Pierre-Hugues Herbert (FRA)</v>
      </c>
      <c r="D55" s="27" t="str">
        <f t="shared" si="0"/>
        <v>(FRA)</v>
      </c>
      <c r="E55" s="27" t="str">
        <f>VLOOKUP(D55,'Country List'!$A$1:$B$19,2,FALSE)</f>
        <v>France</v>
      </c>
      <c r="F55" s="27" t="str">
        <f>VLOOKUP(E55,'Country List'!$E$1:$F$48,2,FALSE)</f>
        <v>France</v>
      </c>
      <c r="G55" s="27" t="str">
        <f>VLOOKUP(_xlfn.CONCAT(B55,".1"),'Winner AO'!$C$1:$D$103,2,FALSE)</f>
        <v>Nicolas Mahut (FRA)</v>
      </c>
      <c r="H55" s="27" t="str">
        <f t="shared" si="1"/>
        <v>(FRA)</v>
      </c>
      <c r="I55" s="27" t="str">
        <f>VLOOKUP(J55,'Country List'!$E$1:$F$48,2,FALSE)</f>
        <v>France</v>
      </c>
      <c r="J55" s="28" t="str">
        <f>VLOOKUP(H55,'Country List'!$A$1:$B$19,2,FALSE)</f>
        <v>France</v>
      </c>
      <c r="K55" s="17" t="str">
        <f>IFERROR(VLOOKUP(B55,'Winner French Open'!$A$1:$E$52,2,FALSE),"No Competition")</f>
        <v>Kevin Krawietz</v>
      </c>
      <c r="L55" s="18" t="str">
        <f>VLOOKUP(M55,'Country List'!$E$1:$F$48,2,FALSE)</f>
        <v>Germany</v>
      </c>
      <c r="M55" s="18" t="str">
        <f>IFERROR(VLOOKUP(B55,'Winner French Open'!$A$1:$E$52,3,FALSE),"No Competition")</f>
        <v>Germany</v>
      </c>
      <c r="N55" s="18" t="str">
        <f>IFERROR(VLOOKUP(B55,'Winner French Open'!$A$1:$E$52,4,FALSE),"No Competition")</f>
        <v>Andreas Mies</v>
      </c>
      <c r="O55" s="18" t="str">
        <f>VLOOKUP(P55,'Country List'!$E$1:$F$48,2,FALSE)</f>
        <v>Germany</v>
      </c>
      <c r="P55" s="19" t="str">
        <f>IFERROR(VLOOKUP(B55,'Winner French Open'!$A$1:$E$52,5,FALSE),"No Competition")</f>
        <v>Germany</v>
      </c>
      <c r="Q55" s="26" t="str">
        <f>IFERROR(VLOOKUP(B55,'Winner Wimbledon'!$A$1:$E$53,2,FALSE),"No Competition")</f>
        <v>Juan Sebastián Cabal</v>
      </c>
      <c r="R55" s="27" t="str">
        <f>VLOOKUP(S55,'Country List'!$E$1:$F$48,2,FALSE)</f>
        <v>Colombia</v>
      </c>
      <c r="S55" s="27" t="str">
        <f>IFERROR(VLOOKUP(B55,'Winner Wimbledon'!$A$1:$E$53,3,FALSE),"No Competition")</f>
        <v>Colombia</v>
      </c>
      <c r="T55" s="27" t="str">
        <f>IFERROR(VLOOKUP(B55,'Winner Wimbledon'!$A$1:$E$53,4,FALSE),"No Competition")</f>
        <v>Robert Farah</v>
      </c>
      <c r="U55" s="27" t="str">
        <f>VLOOKUP(V55,'Country List'!$E$1:$F$48,2,FALSE)</f>
        <v>Colombia</v>
      </c>
      <c r="V55" s="28" t="str">
        <f>IFERROR(VLOOKUP(B55,'Winner Wimbledon'!$A$1:$E$53,5,FALSE),"No Competiton")</f>
        <v>Colombia</v>
      </c>
      <c r="W55" s="17" t="str">
        <f>IFERROR(VLOOKUP(B55,'Winner US Open'!$B$2:$D$105,2,FALSE),"No Competition")</f>
        <v>Juan Sebastián Cabal</v>
      </c>
      <c r="X55" s="18" t="str">
        <f>VLOOKUP(Y55,'Country List'!$E$1:$F$48,2,FALSE)</f>
        <v>Colombia</v>
      </c>
      <c r="Y55" s="18" t="str">
        <f>IFERROR(VLOOKUP(B55,'Winner US Open'!$B$2:$D$105,3,FALSE),"No Competition")</f>
        <v>Colombia</v>
      </c>
      <c r="Z55" s="18" t="str">
        <f>IFERROR(VLOOKUP(_xlfn.CONCAT(B55,".1"),'Winner US Open'!$B$2:$D$105,2,FALSE),"No Competition")</f>
        <v>Robert Farah</v>
      </c>
      <c r="AA55" s="19" t="str">
        <f>VLOOKUP(AB55,'Country List'!$E$1:$F$48,2,FALSE)</f>
        <v>Colombia</v>
      </c>
      <c r="AB55" s="19" t="str">
        <f>IFERROR(VLOOKUP(_xlfn.CONCAT(B55,".1"),'Winner US Open'!$B$2:$D$105,3,FALSE),"No Competition")</f>
        <v>Colombia</v>
      </c>
    </row>
    <row r="56" spans="1:28" x14ac:dyDescent="0.25">
      <c r="A56" s="21"/>
      <c r="B56" s="34">
        <v>2020</v>
      </c>
      <c r="C56" s="29" t="s">
        <v>154</v>
      </c>
      <c r="D56" s="30" t="str">
        <f t="shared" si="0"/>
        <v>(USA)</v>
      </c>
      <c r="E56" s="30" t="str">
        <f>VLOOKUP(D56,'Country List'!$A$1:$B$19,2,FALSE)</f>
        <v>United States</v>
      </c>
      <c r="F56" s="30" t="str">
        <f>VLOOKUP(E56,'Country List'!$E$1:$F$48,2,FALSE)</f>
        <v>United States</v>
      </c>
      <c r="G56" s="30" t="s">
        <v>155</v>
      </c>
      <c r="H56" s="30" t="str">
        <f t="shared" si="1"/>
        <v>(GBR)</v>
      </c>
      <c r="I56" s="30" t="str">
        <f>VLOOKUP(J56,'Country List'!$E$1:$F$48,2,FALSE)</f>
        <v>Great Britain</v>
      </c>
      <c r="J56" s="31" t="str">
        <f>VLOOKUP(H56,'Country List'!$A$1:$B$19,2,FALSE)</f>
        <v>Great Britain</v>
      </c>
      <c r="K56" s="20" t="str">
        <f>IFERROR(VLOOKUP(B56,'Winner French Open'!$A$1:$E$52,2,FALSE),"No Competition")</f>
        <v>No Competition</v>
      </c>
      <c r="L56" s="21" t="str">
        <f>VLOOKUP(M56,'Country List'!$E$1:$F$48,2,FALSE)</f>
        <v>No Competition</v>
      </c>
      <c r="M56" s="21" t="str">
        <f>IFERROR(VLOOKUP(B56,'Winner French Open'!$A$1:$E$52,3,FALSE),"No Competition")</f>
        <v>No Competition</v>
      </c>
      <c r="N56" s="21" t="str">
        <f>IFERROR(VLOOKUP(B56,'Winner French Open'!$A$1:$E$52,4,FALSE),"No Competition")</f>
        <v>No Competition</v>
      </c>
      <c r="O56" s="21" t="str">
        <f>VLOOKUP(P56,'Country List'!$E$1:$F$48,2,FALSE)</f>
        <v>No Competition</v>
      </c>
      <c r="P56" s="22" t="str">
        <f>IFERROR(VLOOKUP(B56,'Winner French Open'!$A$1:$E$52,5,FALSE),"No Competition")</f>
        <v>No Competition</v>
      </c>
      <c r="Q56" s="29" t="str">
        <f>IFERROR(VLOOKUP(B56,'Winner Wimbledon'!$A$1:$E$53,2,FALSE),"No Competition")</f>
        <v>No Competition</v>
      </c>
      <c r="R56" s="30" t="str">
        <f>VLOOKUP(S56,'Country List'!$E$1:$F$48,2,FALSE)</f>
        <v>No Competition</v>
      </c>
      <c r="S56" s="30" t="str">
        <f>IFERROR(VLOOKUP(B56,'Winner Wimbledon'!$A$1:$E$53,3,FALSE),"No Competition")</f>
        <v>No Competition</v>
      </c>
      <c r="T56" s="30" t="str">
        <f>IFERROR(VLOOKUP(B56,'Winner Wimbledon'!$A$1:$E$53,4,FALSE),"No Competition")</f>
        <v>No Competition</v>
      </c>
      <c r="U56" s="30" t="str">
        <f>VLOOKUP(V56,'Country List'!$E$1:$F$48,2,FALSE)</f>
        <v>No Competiton</v>
      </c>
      <c r="V56" s="31" t="str">
        <f>IFERROR(VLOOKUP(B56,'Winner Wimbledon'!$A$1:$E$53,5,FALSE),"No Competiton")</f>
        <v>No Competiton</v>
      </c>
      <c r="W56" s="20" t="str">
        <f>IFERROR(VLOOKUP(B56,'Winner US Open'!$B$2:$D$105,2,FALSE),"No Competition")</f>
        <v>No Competition</v>
      </c>
      <c r="X56" s="21" t="str">
        <f>VLOOKUP(Y56,'Country List'!$E$1:$F$48,2,FALSE)</f>
        <v>No Competition</v>
      </c>
      <c r="Y56" s="21" t="str">
        <f>IFERROR(VLOOKUP(B56,'Winner US Open'!$B$2:$D$105,3,FALSE),"No Competition")</f>
        <v>No Competition</v>
      </c>
      <c r="Z56" s="21" t="str">
        <f>IFERROR(VLOOKUP(_xlfn.CONCAT(B56,".1"),'Winner US Open'!$B$2:$D$105,2,FALSE),"No Competition")</f>
        <v>No Competition</v>
      </c>
      <c r="AA56" s="22" t="str">
        <f>VLOOKUP(AB56,'Country List'!$E$1:$F$48,2,FALSE)</f>
        <v>No Competition</v>
      </c>
      <c r="AB56" s="22" t="str">
        <f>IFERROR(VLOOKUP(_xlfn.CONCAT(B56,".1"),'Winner US Open'!$B$2:$D$105,3,FALSE),"No Competition")</f>
        <v>No Competition</v>
      </c>
    </row>
  </sheetData>
  <sheetProtection algorithmName="SHA-512" hashValue="D0hQVabaOw+3nTG+gka+QI9KfSiZxz/TIzez/1DnL0HhF9jlCQcmKorPVYx8gUz/RIjP9sUsIlhnHLn2gyVaFA==" saltValue="3GLlaO0u/P+ByWd8UW6bzw==" spinCount="100000" sheet="1" objects="1" scenarios="1" sort="0" autoFilter="0"/>
  <autoFilter ref="B3:AB56" xr:uid="{C9A358FE-857D-4368-AC5F-4CB74496EE10}"/>
  <mergeCells count="4">
    <mergeCell ref="Q2:V2"/>
    <mergeCell ref="K2:P2"/>
    <mergeCell ref="W2:AB2"/>
    <mergeCell ref="C2:J2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41F59-71CD-40F8-B2D5-76F6D5EF0942}">
  <sheetPr>
    <tabColor theme="3" tint="0.39997558519241921"/>
  </sheetPr>
  <dimension ref="B1:AT224"/>
  <sheetViews>
    <sheetView zoomScale="90" zoomScaleNormal="90" workbookViewId="0">
      <pane xSplit="8" ySplit="2" topLeftCell="I3" activePane="bottomRight" state="frozen"/>
      <selection pane="topRight" activeCell="H1" sqref="H1"/>
      <selection pane="bottomLeft" activeCell="A3" sqref="A3"/>
      <selection pane="bottomRight"/>
    </sheetView>
  </sheetViews>
  <sheetFormatPr baseColWidth="10" defaultRowHeight="15" x14ac:dyDescent="0.25"/>
  <cols>
    <col min="1" max="1" width="2.85546875" style="68" customWidth="1"/>
    <col min="2" max="2" width="11.42578125" style="68"/>
    <col min="3" max="3" width="14.140625" style="68" customWidth="1"/>
    <col min="4" max="4" width="1.7109375" style="68" customWidth="1"/>
    <col min="5" max="5" width="11.42578125" style="68"/>
    <col min="6" max="6" width="14.140625" style="68" customWidth="1"/>
    <col min="7" max="16384" width="11.42578125" style="68"/>
  </cols>
  <sheetData>
    <row r="1" spans="2:46" x14ac:dyDescent="0.25">
      <c r="H1" s="69" t="s">
        <v>332</v>
      </c>
    </row>
    <row r="2" spans="2:46" ht="28.5" customHeight="1" x14ac:dyDescent="0.25">
      <c r="B2" s="57" t="s">
        <v>0</v>
      </c>
      <c r="C2" s="58" t="s">
        <v>299</v>
      </c>
      <c r="E2" s="57" t="s">
        <v>0</v>
      </c>
      <c r="F2" s="58" t="s">
        <v>303</v>
      </c>
      <c r="H2" s="60"/>
      <c r="I2" s="61" t="s">
        <v>295</v>
      </c>
      <c r="J2" s="61" t="s">
        <v>156</v>
      </c>
      <c r="K2" s="61" t="s">
        <v>191</v>
      </c>
      <c r="L2" s="61" t="s">
        <v>225</v>
      </c>
      <c r="M2" s="61" t="s">
        <v>228</v>
      </c>
      <c r="N2" s="61" t="s">
        <v>224</v>
      </c>
      <c r="O2" s="61" t="s">
        <v>204</v>
      </c>
      <c r="P2" s="61" t="s">
        <v>187</v>
      </c>
      <c r="Q2" s="61" t="s">
        <v>301</v>
      </c>
      <c r="R2" s="61" t="s">
        <v>205</v>
      </c>
      <c r="S2" s="61" t="s">
        <v>229</v>
      </c>
      <c r="T2" s="61" t="s">
        <v>227</v>
      </c>
      <c r="U2" s="61" t="s">
        <v>196</v>
      </c>
      <c r="V2" s="61" t="s">
        <v>220</v>
      </c>
      <c r="W2" s="61" t="s">
        <v>288</v>
      </c>
      <c r="X2" s="61" t="s">
        <v>185</v>
      </c>
      <c r="Y2" s="61" t="s">
        <v>176</v>
      </c>
      <c r="Z2" s="61" t="s">
        <v>194</v>
      </c>
      <c r="AA2" s="61" t="s">
        <v>231</v>
      </c>
      <c r="AB2" s="61" t="s">
        <v>179</v>
      </c>
      <c r="AC2" s="61" t="s">
        <v>322</v>
      </c>
      <c r="AD2" s="61" t="s">
        <v>169</v>
      </c>
      <c r="AE2" s="61" t="s">
        <v>302</v>
      </c>
      <c r="AF2" s="61" t="s">
        <v>163</v>
      </c>
      <c r="AG2" s="61" t="s">
        <v>177</v>
      </c>
      <c r="AH2" s="61" t="s">
        <v>230</v>
      </c>
      <c r="AI2" s="61" t="s">
        <v>232</v>
      </c>
      <c r="AJ2" s="61" t="s">
        <v>203</v>
      </c>
      <c r="AK2" s="61" t="s">
        <v>160</v>
      </c>
      <c r="AL2" s="61" t="s">
        <v>223</v>
      </c>
      <c r="AM2" s="61" t="s">
        <v>189</v>
      </c>
      <c r="AN2" s="61" t="s">
        <v>300</v>
      </c>
      <c r="AO2" s="61" t="s">
        <v>157</v>
      </c>
      <c r="AP2" s="61" t="s">
        <v>171</v>
      </c>
      <c r="AQ2" s="61" t="s">
        <v>167</v>
      </c>
      <c r="AR2" s="61" t="s">
        <v>266</v>
      </c>
      <c r="AS2" s="61" t="s">
        <v>226</v>
      </c>
      <c r="AT2" s="62" t="s">
        <v>222</v>
      </c>
    </row>
    <row r="3" spans="2:46" x14ac:dyDescent="0.25">
      <c r="B3" s="56">
        <v>1900</v>
      </c>
      <c r="C3" s="28" t="s">
        <v>266</v>
      </c>
      <c r="E3" s="56">
        <v>1900</v>
      </c>
      <c r="F3" s="28" t="s">
        <v>194</v>
      </c>
      <c r="H3" s="17">
        <v>1900</v>
      </c>
      <c r="I3" s="27">
        <f t="shared" ref="I3:I34" si="0">SUM(IF(VLOOKUP($H3,$B3:$C3,2,FALSE)=I$2,1,0),I2)</f>
        <v>0</v>
      </c>
      <c r="J3" s="27">
        <f t="shared" ref="J3:J34" si="1">SUM(IF(VLOOKUP($H3,$B3:$C3,2,FALSE)=J$2,1,0),J2)</f>
        <v>0</v>
      </c>
      <c r="K3" s="27">
        <f t="shared" ref="K3:K34" si="2">SUM(IF(VLOOKUP($H3,$B3:$C3,2,FALSE)=K$2,1,0),K2)</f>
        <v>0</v>
      </c>
      <c r="L3" s="27">
        <f t="shared" ref="L3:L34" si="3">SUM(IF(VLOOKUP($H3,$B3:$C3,2,FALSE)=L$2,1,0),L2)</f>
        <v>0</v>
      </c>
      <c r="M3" s="27">
        <f t="shared" ref="M3:M34" si="4">SUM(IF(VLOOKUP($H3,$B3:$C3,2,FALSE)=M$2,1,0),M2)</f>
        <v>0</v>
      </c>
      <c r="N3" s="27">
        <f t="shared" ref="N3:N34" si="5">SUM(IF(VLOOKUP($H3,$B3:$C3,2,FALSE)=N$2,1,0),N2)</f>
        <v>0</v>
      </c>
      <c r="O3" s="27">
        <f t="shared" ref="O3:O34" si="6">SUM(IF(VLOOKUP($H3,$B3:$C3,2,FALSE)=O$2,1,0),O2)</f>
        <v>0</v>
      </c>
      <c r="P3" s="27">
        <f t="shared" ref="P3:P34" si="7">SUM(IF(VLOOKUP($H3,$B3:$C3,2,FALSE)=P$2,1,0),P2)</f>
        <v>0</v>
      </c>
      <c r="Q3" s="27">
        <f t="shared" ref="Q3:Q34" si="8">SUM(IF(VLOOKUP($H3,$B3:$C3,2,FALSE)=Q$2,1,0),Q2)</f>
        <v>0</v>
      </c>
      <c r="R3" s="27">
        <f t="shared" ref="R3:R34" si="9">SUM(IF(VLOOKUP($H3,$B3:$C3,2,FALSE)=R$2,1,0),R2)</f>
        <v>0</v>
      </c>
      <c r="S3" s="27">
        <f t="shared" ref="S3:S34" si="10">SUM(IF(VLOOKUP($H3,$B3:$C3,2,FALSE)=S$2,1,0),S2)</f>
        <v>0</v>
      </c>
      <c r="T3" s="27">
        <f t="shared" ref="T3:T34" si="11">SUM(IF(VLOOKUP($H3,$B3:$C3,2,FALSE)=T$2,1,0),T2)</f>
        <v>0</v>
      </c>
      <c r="U3" s="27">
        <f t="shared" ref="U3:U34" si="12">SUM(IF(VLOOKUP($H3,$B3:$C3,2,FALSE)=U$2,1,0),U2)</f>
        <v>0</v>
      </c>
      <c r="V3" s="27">
        <f t="shared" ref="V3:V34" si="13">SUM(IF(VLOOKUP($H3,$B3:$C3,2,FALSE)=V$2,1,0),V2)</f>
        <v>0</v>
      </c>
      <c r="W3" s="27">
        <f t="shared" ref="W3:W34" si="14">SUM(IF(VLOOKUP($H3,$B3:$C3,2,FALSE)=W$2,1,0),W2)</f>
        <v>0</v>
      </c>
      <c r="X3" s="27">
        <f t="shared" ref="X3:X34" si="15">SUM(IF(VLOOKUP($H3,$B3:$C3,2,FALSE)=X$2,1,0),X2)</f>
        <v>0</v>
      </c>
      <c r="Y3" s="27">
        <f t="shared" ref="Y3:Y34" si="16">SUM(IF(VLOOKUP($H3,$B3:$C3,2,FALSE)=Y$2,1,0),Y2)</f>
        <v>0</v>
      </c>
      <c r="Z3" s="27">
        <f t="shared" ref="Z3:Z34" si="17">SUM(IF(VLOOKUP($H3,$B3:$C3,2,FALSE)=Z$2,1,0),Z2)</f>
        <v>0</v>
      </c>
      <c r="AA3" s="27">
        <f t="shared" ref="AA3:AA34" si="18">SUM(IF(VLOOKUP($H3,$B3:$C3,2,FALSE)=AA$2,1,0),AA2)</f>
        <v>0</v>
      </c>
      <c r="AB3" s="27">
        <f t="shared" ref="AB3:AB34" si="19">SUM(IF(VLOOKUP($H3,$B3:$C3,2,FALSE)=AB$2,1,0),AB2)</f>
        <v>0</v>
      </c>
      <c r="AC3" s="27">
        <f t="shared" ref="AC3:AC34" si="20">SUM(IF(VLOOKUP($H3,$B3:$C3,2,FALSE)=AC$2,1,0),AC2)</f>
        <v>0</v>
      </c>
      <c r="AD3" s="27">
        <f t="shared" ref="AD3:AD34" si="21">SUM(IF(VLOOKUP($H3,$B3:$C3,2,FALSE)=AD$2,1,0),AD2)</f>
        <v>0</v>
      </c>
      <c r="AE3" s="27">
        <f t="shared" ref="AE3:AE34" si="22">SUM(IF(VLOOKUP($H3,$B3:$C3,2,FALSE)=AE$2,1,0),AE2)</f>
        <v>0</v>
      </c>
      <c r="AF3" s="27">
        <f t="shared" ref="AF3:AF34" si="23">SUM(IF(VLOOKUP($H3,$B3:$C3,2,FALSE)=AF$2,1,0),AF2)</f>
        <v>0</v>
      </c>
      <c r="AG3" s="27">
        <f t="shared" ref="AG3:AG34" si="24">SUM(IF(VLOOKUP($H3,$B3:$C3,2,FALSE)=AG$2,1,0),AG2)</f>
        <v>0</v>
      </c>
      <c r="AH3" s="27">
        <f t="shared" ref="AH3:AH34" si="25">SUM(IF(VLOOKUP($H3,$B3:$C3,2,FALSE)=AH$2,1,0),AH2)</f>
        <v>0</v>
      </c>
      <c r="AI3" s="27">
        <f t="shared" ref="AI3:AI34" si="26">SUM(IF(VLOOKUP($H3,$B3:$C3,2,FALSE)=AI$2,1,0),AI2)</f>
        <v>0</v>
      </c>
      <c r="AJ3" s="27">
        <f t="shared" ref="AJ3:AJ34" si="27">SUM(IF(VLOOKUP($H3,$B3:$C3,2,FALSE)=AJ$2,1,0),AJ2)</f>
        <v>0</v>
      </c>
      <c r="AK3" s="27">
        <f t="shared" ref="AK3:AK34" si="28">SUM(IF(VLOOKUP($H3,$B3:$C3,2,FALSE)=AK$2,1,0),AK2)</f>
        <v>0</v>
      </c>
      <c r="AL3" s="27">
        <f t="shared" ref="AL3:AL34" si="29">SUM(IF(VLOOKUP($H3,$B3:$C3,2,FALSE)=AL$2,1,0),AL2)</f>
        <v>0</v>
      </c>
      <c r="AM3" s="27">
        <f t="shared" ref="AM3:AM34" si="30">SUM(IF(VLOOKUP($H3,$B3:$C3,2,FALSE)=AM$2,1,0),AM2)</f>
        <v>0</v>
      </c>
      <c r="AN3" s="27">
        <f t="shared" ref="AN3:AN34" si="31">SUM(IF(VLOOKUP($H3,$B3:$C3,2,FALSE)=AN$2,1,0),AN2)</f>
        <v>0</v>
      </c>
      <c r="AO3" s="27">
        <f t="shared" ref="AO3:AO34" si="32">SUM(IF(VLOOKUP($H3,$B3:$C3,2,FALSE)=AO$2,1,0),AO2)</f>
        <v>0</v>
      </c>
      <c r="AP3" s="27">
        <f t="shared" ref="AP3:AP34" si="33">SUM(IF(VLOOKUP($H3,$B3:$C3,2,FALSE)=AP$2,1,0),AP2)</f>
        <v>0</v>
      </c>
      <c r="AQ3" s="27">
        <f t="shared" ref="AQ3:AQ34" si="34">SUM(IF(VLOOKUP($H3,$B3:$C3,2,FALSE)=AQ$2,1,0),AQ2)</f>
        <v>0</v>
      </c>
      <c r="AR3" s="27">
        <f t="shared" ref="AR3:AR34" si="35">SUM(IF(VLOOKUP($H3,$B3:$C3,2,FALSE)=AR$2,1,0),AR2)</f>
        <v>1</v>
      </c>
      <c r="AS3" s="27">
        <f t="shared" ref="AS3:AS34" si="36">SUM(IF(VLOOKUP($H3,$B3:$C3,2,FALSE)=AS$2,1,0),AS2)</f>
        <v>0</v>
      </c>
      <c r="AT3" s="28">
        <f t="shared" ref="AT3:AT34" si="37">SUM(IF(VLOOKUP($H3,$B3:$C3,2,FALSE)=AT$2,1,0),AT2)</f>
        <v>0</v>
      </c>
    </row>
    <row r="4" spans="2:46" x14ac:dyDescent="0.25">
      <c r="B4" s="56">
        <v>1902</v>
      </c>
      <c r="C4" s="28" t="s">
        <v>266</v>
      </c>
      <c r="E4" s="56">
        <v>1902</v>
      </c>
      <c r="F4" s="28" t="s">
        <v>194</v>
      </c>
      <c r="H4" s="17">
        <v>1902</v>
      </c>
      <c r="I4" s="27">
        <f t="shared" si="0"/>
        <v>0</v>
      </c>
      <c r="J4" s="27">
        <f t="shared" si="1"/>
        <v>0</v>
      </c>
      <c r="K4" s="27">
        <f t="shared" si="2"/>
        <v>0</v>
      </c>
      <c r="L4" s="27">
        <f t="shared" si="3"/>
        <v>0</v>
      </c>
      <c r="M4" s="27">
        <f t="shared" si="4"/>
        <v>0</v>
      </c>
      <c r="N4" s="27">
        <f t="shared" si="5"/>
        <v>0</v>
      </c>
      <c r="O4" s="27">
        <f t="shared" si="6"/>
        <v>0</v>
      </c>
      <c r="P4" s="27">
        <f t="shared" si="7"/>
        <v>0</v>
      </c>
      <c r="Q4" s="27">
        <f t="shared" si="8"/>
        <v>0</v>
      </c>
      <c r="R4" s="27">
        <f t="shared" si="9"/>
        <v>0</v>
      </c>
      <c r="S4" s="27">
        <f t="shared" si="10"/>
        <v>0</v>
      </c>
      <c r="T4" s="27">
        <f t="shared" si="11"/>
        <v>0</v>
      </c>
      <c r="U4" s="27">
        <f t="shared" si="12"/>
        <v>0</v>
      </c>
      <c r="V4" s="27">
        <f t="shared" si="13"/>
        <v>0</v>
      </c>
      <c r="W4" s="27">
        <f t="shared" si="14"/>
        <v>0</v>
      </c>
      <c r="X4" s="27">
        <f t="shared" si="15"/>
        <v>0</v>
      </c>
      <c r="Y4" s="27">
        <f t="shared" si="16"/>
        <v>0</v>
      </c>
      <c r="Z4" s="27">
        <f t="shared" si="17"/>
        <v>0</v>
      </c>
      <c r="AA4" s="27">
        <f t="shared" si="18"/>
        <v>0</v>
      </c>
      <c r="AB4" s="27">
        <f t="shared" si="19"/>
        <v>0</v>
      </c>
      <c r="AC4" s="27">
        <f t="shared" si="20"/>
        <v>0</v>
      </c>
      <c r="AD4" s="27">
        <f t="shared" si="21"/>
        <v>0</v>
      </c>
      <c r="AE4" s="27">
        <f t="shared" si="22"/>
        <v>0</v>
      </c>
      <c r="AF4" s="27">
        <f t="shared" si="23"/>
        <v>0</v>
      </c>
      <c r="AG4" s="27">
        <f t="shared" si="24"/>
        <v>0</v>
      </c>
      <c r="AH4" s="27">
        <f t="shared" si="25"/>
        <v>0</v>
      </c>
      <c r="AI4" s="27">
        <f t="shared" si="26"/>
        <v>0</v>
      </c>
      <c r="AJ4" s="27">
        <f t="shared" si="27"/>
        <v>0</v>
      </c>
      <c r="AK4" s="27">
        <f t="shared" si="28"/>
        <v>0</v>
      </c>
      <c r="AL4" s="27">
        <f t="shared" si="29"/>
        <v>0</v>
      </c>
      <c r="AM4" s="27">
        <f t="shared" si="30"/>
        <v>0</v>
      </c>
      <c r="AN4" s="27">
        <f t="shared" si="31"/>
        <v>0</v>
      </c>
      <c r="AO4" s="27">
        <f t="shared" si="32"/>
        <v>0</v>
      </c>
      <c r="AP4" s="27">
        <f t="shared" si="33"/>
        <v>0</v>
      </c>
      <c r="AQ4" s="27">
        <f t="shared" si="34"/>
        <v>0</v>
      </c>
      <c r="AR4" s="27">
        <f t="shared" si="35"/>
        <v>2</v>
      </c>
      <c r="AS4" s="27">
        <f t="shared" si="36"/>
        <v>0</v>
      </c>
      <c r="AT4" s="28">
        <f t="shared" si="37"/>
        <v>0</v>
      </c>
    </row>
    <row r="5" spans="2:46" x14ac:dyDescent="0.25">
      <c r="B5" s="56">
        <v>1903</v>
      </c>
      <c r="C5" s="28" t="s">
        <v>194</v>
      </c>
      <c r="E5" s="56">
        <v>1903</v>
      </c>
      <c r="F5" s="28" t="s">
        <v>266</v>
      </c>
      <c r="H5" s="17">
        <v>1903</v>
      </c>
      <c r="I5" s="27">
        <f t="shared" si="0"/>
        <v>0</v>
      </c>
      <c r="J5" s="27">
        <f t="shared" si="1"/>
        <v>0</v>
      </c>
      <c r="K5" s="27">
        <f t="shared" si="2"/>
        <v>0</v>
      </c>
      <c r="L5" s="27">
        <f t="shared" si="3"/>
        <v>0</v>
      </c>
      <c r="M5" s="27">
        <f t="shared" si="4"/>
        <v>0</v>
      </c>
      <c r="N5" s="27">
        <f t="shared" si="5"/>
        <v>0</v>
      </c>
      <c r="O5" s="27">
        <f t="shared" si="6"/>
        <v>0</v>
      </c>
      <c r="P5" s="27">
        <f t="shared" si="7"/>
        <v>0</v>
      </c>
      <c r="Q5" s="27">
        <f t="shared" si="8"/>
        <v>0</v>
      </c>
      <c r="R5" s="27">
        <f t="shared" si="9"/>
        <v>0</v>
      </c>
      <c r="S5" s="27">
        <f t="shared" si="10"/>
        <v>0</v>
      </c>
      <c r="T5" s="27">
        <f t="shared" si="11"/>
        <v>0</v>
      </c>
      <c r="U5" s="27">
        <f t="shared" si="12"/>
        <v>0</v>
      </c>
      <c r="V5" s="27">
        <f t="shared" si="13"/>
        <v>0</v>
      </c>
      <c r="W5" s="27">
        <f t="shared" si="14"/>
        <v>0</v>
      </c>
      <c r="X5" s="27">
        <f t="shared" si="15"/>
        <v>0</v>
      </c>
      <c r="Y5" s="27">
        <f t="shared" si="16"/>
        <v>0</v>
      </c>
      <c r="Z5" s="27">
        <f t="shared" si="17"/>
        <v>1</v>
      </c>
      <c r="AA5" s="27">
        <f t="shared" si="18"/>
        <v>0</v>
      </c>
      <c r="AB5" s="27">
        <f t="shared" si="19"/>
        <v>0</v>
      </c>
      <c r="AC5" s="27">
        <f t="shared" si="20"/>
        <v>0</v>
      </c>
      <c r="AD5" s="27">
        <f t="shared" si="21"/>
        <v>0</v>
      </c>
      <c r="AE5" s="27">
        <f t="shared" si="22"/>
        <v>0</v>
      </c>
      <c r="AF5" s="27">
        <f t="shared" si="23"/>
        <v>0</v>
      </c>
      <c r="AG5" s="27">
        <f t="shared" si="24"/>
        <v>0</v>
      </c>
      <c r="AH5" s="27">
        <f t="shared" si="25"/>
        <v>0</v>
      </c>
      <c r="AI5" s="27">
        <f t="shared" si="26"/>
        <v>0</v>
      </c>
      <c r="AJ5" s="27">
        <f t="shared" si="27"/>
        <v>0</v>
      </c>
      <c r="AK5" s="27">
        <f t="shared" si="28"/>
        <v>0</v>
      </c>
      <c r="AL5" s="27">
        <f t="shared" si="29"/>
        <v>0</v>
      </c>
      <c r="AM5" s="27">
        <f t="shared" si="30"/>
        <v>0</v>
      </c>
      <c r="AN5" s="27">
        <f t="shared" si="31"/>
        <v>0</v>
      </c>
      <c r="AO5" s="27">
        <f t="shared" si="32"/>
        <v>0</v>
      </c>
      <c r="AP5" s="27">
        <f t="shared" si="33"/>
        <v>0</v>
      </c>
      <c r="AQ5" s="27">
        <f t="shared" si="34"/>
        <v>0</v>
      </c>
      <c r="AR5" s="27">
        <f t="shared" si="35"/>
        <v>2</v>
      </c>
      <c r="AS5" s="27">
        <f t="shared" si="36"/>
        <v>0</v>
      </c>
      <c r="AT5" s="28">
        <f t="shared" si="37"/>
        <v>0</v>
      </c>
    </row>
    <row r="6" spans="2:46" x14ac:dyDescent="0.25">
      <c r="B6" s="56">
        <v>1904</v>
      </c>
      <c r="C6" s="28" t="s">
        <v>194</v>
      </c>
      <c r="E6" s="56">
        <v>1904</v>
      </c>
      <c r="F6" s="28" t="s">
        <v>224</v>
      </c>
      <c r="H6" s="17">
        <v>1904</v>
      </c>
      <c r="I6" s="27">
        <f t="shared" si="0"/>
        <v>0</v>
      </c>
      <c r="J6" s="27">
        <f t="shared" si="1"/>
        <v>0</v>
      </c>
      <c r="K6" s="27">
        <f t="shared" si="2"/>
        <v>0</v>
      </c>
      <c r="L6" s="27">
        <f t="shared" si="3"/>
        <v>0</v>
      </c>
      <c r="M6" s="27">
        <f t="shared" si="4"/>
        <v>0</v>
      </c>
      <c r="N6" s="27">
        <f t="shared" si="5"/>
        <v>0</v>
      </c>
      <c r="O6" s="27">
        <f t="shared" si="6"/>
        <v>0</v>
      </c>
      <c r="P6" s="27">
        <f t="shared" si="7"/>
        <v>0</v>
      </c>
      <c r="Q6" s="27">
        <f t="shared" si="8"/>
        <v>0</v>
      </c>
      <c r="R6" s="27">
        <f t="shared" si="9"/>
        <v>0</v>
      </c>
      <c r="S6" s="27">
        <f t="shared" si="10"/>
        <v>0</v>
      </c>
      <c r="T6" s="27">
        <f t="shared" si="11"/>
        <v>0</v>
      </c>
      <c r="U6" s="27">
        <f t="shared" si="12"/>
        <v>0</v>
      </c>
      <c r="V6" s="27">
        <f t="shared" si="13"/>
        <v>0</v>
      </c>
      <c r="W6" s="27">
        <f t="shared" si="14"/>
        <v>0</v>
      </c>
      <c r="X6" s="27">
        <f t="shared" si="15"/>
        <v>0</v>
      </c>
      <c r="Y6" s="27">
        <f t="shared" si="16"/>
        <v>0</v>
      </c>
      <c r="Z6" s="27">
        <f t="shared" si="17"/>
        <v>2</v>
      </c>
      <c r="AA6" s="27">
        <f t="shared" si="18"/>
        <v>0</v>
      </c>
      <c r="AB6" s="27">
        <f t="shared" si="19"/>
        <v>0</v>
      </c>
      <c r="AC6" s="27">
        <f t="shared" si="20"/>
        <v>0</v>
      </c>
      <c r="AD6" s="27">
        <f t="shared" si="21"/>
        <v>0</v>
      </c>
      <c r="AE6" s="27">
        <f t="shared" si="22"/>
        <v>0</v>
      </c>
      <c r="AF6" s="27">
        <f t="shared" si="23"/>
        <v>0</v>
      </c>
      <c r="AG6" s="27">
        <f t="shared" si="24"/>
        <v>0</v>
      </c>
      <c r="AH6" s="27">
        <f t="shared" si="25"/>
        <v>0</v>
      </c>
      <c r="AI6" s="27">
        <f t="shared" si="26"/>
        <v>0</v>
      </c>
      <c r="AJ6" s="27">
        <f t="shared" si="27"/>
        <v>0</v>
      </c>
      <c r="AK6" s="27">
        <f t="shared" si="28"/>
        <v>0</v>
      </c>
      <c r="AL6" s="27">
        <f t="shared" si="29"/>
        <v>0</v>
      </c>
      <c r="AM6" s="27">
        <f t="shared" si="30"/>
        <v>0</v>
      </c>
      <c r="AN6" s="27">
        <f t="shared" si="31"/>
        <v>0</v>
      </c>
      <c r="AO6" s="27">
        <f t="shared" si="32"/>
        <v>0</v>
      </c>
      <c r="AP6" s="27">
        <f t="shared" si="33"/>
        <v>0</v>
      </c>
      <c r="AQ6" s="27">
        <f t="shared" si="34"/>
        <v>0</v>
      </c>
      <c r="AR6" s="27">
        <f t="shared" si="35"/>
        <v>2</v>
      </c>
      <c r="AS6" s="27">
        <f t="shared" si="36"/>
        <v>0</v>
      </c>
      <c r="AT6" s="28">
        <f t="shared" si="37"/>
        <v>0</v>
      </c>
    </row>
    <row r="7" spans="2:46" x14ac:dyDescent="0.25">
      <c r="B7" s="56">
        <v>1905</v>
      </c>
      <c r="C7" s="28" t="s">
        <v>194</v>
      </c>
      <c r="E7" s="56">
        <v>1905</v>
      </c>
      <c r="F7" s="28" t="s">
        <v>266</v>
      </c>
      <c r="H7" s="17">
        <v>1905</v>
      </c>
      <c r="I7" s="27">
        <f t="shared" si="0"/>
        <v>0</v>
      </c>
      <c r="J7" s="27">
        <f t="shared" si="1"/>
        <v>0</v>
      </c>
      <c r="K7" s="27">
        <f t="shared" si="2"/>
        <v>0</v>
      </c>
      <c r="L7" s="27">
        <f t="shared" si="3"/>
        <v>0</v>
      </c>
      <c r="M7" s="27">
        <f t="shared" si="4"/>
        <v>0</v>
      </c>
      <c r="N7" s="27">
        <f t="shared" si="5"/>
        <v>0</v>
      </c>
      <c r="O7" s="27">
        <f t="shared" si="6"/>
        <v>0</v>
      </c>
      <c r="P7" s="27">
        <f t="shared" si="7"/>
        <v>0</v>
      </c>
      <c r="Q7" s="27">
        <f t="shared" si="8"/>
        <v>0</v>
      </c>
      <c r="R7" s="27">
        <f t="shared" si="9"/>
        <v>0</v>
      </c>
      <c r="S7" s="27">
        <f t="shared" si="10"/>
        <v>0</v>
      </c>
      <c r="T7" s="27">
        <f t="shared" si="11"/>
        <v>0</v>
      </c>
      <c r="U7" s="27">
        <f t="shared" si="12"/>
        <v>0</v>
      </c>
      <c r="V7" s="27">
        <f t="shared" si="13"/>
        <v>0</v>
      </c>
      <c r="W7" s="27">
        <f t="shared" si="14"/>
        <v>0</v>
      </c>
      <c r="X7" s="27">
        <f t="shared" si="15"/>
        <v>0</v>
      </c>
      <c r="Y7" s="27">
        <f t="shared" si="16"/>
        <v>0</v>
      </c>
      <c r="Z7" s="27">
        <f t="shared" si="17"/>
        <v>3</v>
      </c>
      <c r="AA7" s="27">
        <f t="shared" si="18"/>
        <v>0</v>
      </c>
      <c r="AB7" s="27">
        <f t="shared" si="19"/>
        <v>0</v>
      </c>
      <c r="AC7" s="27">
        <f t="shared" si="20"/>
        <v>0</v>
      </c>
      <c r="AD7" s="27">
        <f t="shared" si="21"/>
        <v>0</v>
      </c>
      <c r="AE7" s="27">
        <f t="shared" si="22"/>
        <v>0</v>
      </c>
      <c r="AF7" s="27">
        <f t="shared" si="23"/>
        <v>0</v>
      </c>
      <c r="AG7" s="27">
        <f t="shared" si="24"/>
        <v>0</v>
      </c>
      <c r="AH7" s="27">
        <f t="shared" si="25"/>
        <v>0</v>
      </c>
      <c r="AI7" s="27">
        <f t="shared" si="26"/>
        <v>0</v>
      </c>
      <c r="AJ7" s="27">
        <f t="shared" si="27"/>
        <v>0</v>
      </c>
      <c r="AK7" s="27">
        <f t="shared" si="28"/>
        <v>0</v>
      </c>
      <c r="AL7" s="27">
        <f t="shared" si="29"/>
        <v>0</v>
      </c>
      <c r="AM7" s="27">
        <f t="shared" si="30"/>
        <v>0</v>
      </c>
      <c r="AN7" s="27">
        <f t="shared" si="31"/>
        <v>0</v>
      </c>
      <c r="AO7" s="27">
        <f t="shared" si="32"/>
        <v>0</v>
      </c>
      <c r="AP7" s="27">
        <f t="shared" si="33"/>
        <v>0</v>
      </c>
      <c r="AQ7" s="27">
        <f t="shared" si="34"/>
        <v>0</v>
      </c>
      <c r="AR7" s="27">
        <f t="shared" si="35"/>
        <v>2</v>
      </c>
      <c r="AS7" s="27">
        <f t="shared" si="36"/>
        <v>0</v>
      </c>
      <c r="AT7" s="28">
        <f t="shared" si="37"/>
        <v>0</v>
      </c>
    </row>
    <row r="8" spans="2:46" x14ac:dyDescent="0.25">
      <c r="B8" s="56">
        <v>1906</v>
      </c>
      <c r="C8" s="28" t="s">
        <v>194</v>
      </c>
      <c r="E8" s="56">
        <v>1906</v>
      </c>
      <c r="F8" s="28" t="s">
        <v>266</v>
      </c>
      <c r="H8" s="17">
        <v>1906</v>
      </c>
      <c r="I8" s="27">
        <f t="shared" si="0"/>
        <v>0</v>
      </c>
      <c r="J8" s="27">
        <f t="shared" si="1"/>
        <v>0</v>
      </c>
      <c r="K8" s="27">
        <f t="shared" si="2"/>
        <v>0</v>
      </c>
      <c r="L8" s="27">
        <f t="shared" si="3"/>
        <v>0</v>
      </c>
      <c r="M8" s="27">
        <f t="shared" si="4"/>
        <v>0</v>
      </c>
      <c r="N8" s="27">
        <f t="shared" si="5"/>
        <v>0</v>
      </c>
      <c r="O8" s="27">
        <f t="shared" si="6"/>
        <v>0</v>
      </c>
      <c r="P8" s="27">
        <f t="shared" si="7"/>
        <v>0</v>
      </c>
      <c r="Q8" s="27">
        <f t="shared" si="8"/>
        <v>0</v>
      </c>
      <c r="R8" s="27">
        <f t="shared" si="9"/>
        <v>0</v>
      </c>
      <c r="S8" s="27">
        <f t="shared" si="10"/>
        <v>0</v>
      </c>
      <c r="T8" s="27">
        <f t="shared" si="11"/>
        <v>0</v>
      </c>
      <c r="U8" s="27">
        <f t="shared" si="12"/>
        <v>0</v>
      </c>
      <c r="V8" s="27">
        <f t="shared" si="13"/>
        <v>0</v>
      </c>
      <c r="W8" s="27">
        <f t="shared" si="14"/>
        <v>0</v>
      </c>
      <c r="X8" s="27">
        <f t="shared" si="15"/>
        <v>0</v>
      </c>
      <c r="Y8" s="27">
        <f t="shared" si="16"/>
        <v>0</v>
      </c>
      <c r="Z8" s="27">
        <f t="shared" si="17"/>
        <v>4</v>
      </c>
      <c r="AA8" s="27">
        <f t="shared" si="18"/>
        <v>0</v>
      </c>
      <c r="AB8" s="27">
        <f t="shared" si="19"/>
        <v>0</v>
      </c>
      <c r="AC8" s="27">
        <f t="shared" si="20"/>
        <v>0</v>
      </c>
      <c r="AD8" s="27">
        <f t="shared" si="21"/>
        <v>0</v>
      </c>
      <c r="AE8" s="27">
        <f t="shared" si="22"/>
        <v>0</v>
      </c>
      <c r="AF8" s="27">
        <f t="shared" si="23"/>
        <v>0</v>
      </c>
      <c r="AG8" s="27">
        <f t="shared" si="24"/>
        <v>0</v>
      </c>
      <c r="AH8" s="27">
        <f t="shared" si="25"/>
        <v>0</v>
      </c>
      <c r="AI8" s="27">
        <f t="shared" si="26"/>
        <v>0</v>
      </c>
      <c r="AJ8" s="27">
        <f t="shared" si="27"/>
        <v>0</v>
      </c>
      <c r="AK8" s="27">
        <f t="shared" si="28"/>
        <v>0</v>
      </c>
      <c r="AL8" s="27">
        <f t="shared" si="29"/>
        <v>0</v>
      </c>
      <c r="AM8" s="27">
        <f t="shared" si="30"/>
        <v>0</v>
      </c>
      <c r="AN8" s="27">
        <f t="shared" si="31"/>
        <v>0</v>
      </c>
      <c r="AO8" s="27">
        <f t="shared" si="32"/>
        <v>0</v>
      </c>
      <c r="AP8" s="27">
        <f t="shared" si="33"/>
        <v>0</v>
      </c>
      <c r="AQ8" s="27">
        <f t="shared" si="34"/>
        <v>0</v>
      </c>
      <c r="AR8" s="27">
        <f t="shared" si="35"/>
        <v>2</v>
      </c>
      <c r="AS8" s="27">
        <f t="shared" si="36"/>
        <v>0</v>
      </c>
      <c r="AT8" s="28">
        <f t="shared" si="37"/>
        <v>0</v>
      </c>
    </row>
    <row r="9" spans="2:46" x14ac:dyDescent="0.25">
      <c r="B9" s="56">
        <v>1907</v>
      </c>
      <c r="C9" s="28" t="s">
        <v>156</v>
      </c>
      <c r="E9" s="56">
        <v>1907</v>
      </c>
      <c r="F9" s="28" t="s">
        <v>194</v>
      </c>
      <c r="H9" s="17">
        <v>1907</v>
      </c>
      <c r="I9" s="27">
        <f t="shared" si="0"/>
        <v>0</v>
      </c>
      <c r="J9" s="27">
        <f t="shared" si="1"/>
        <v>1</v>
      </c>
      <c r="K9" s="27">
        <f t="shared" si="2"/>
        <v>0</v>
      </c>
      <c r="L9" s="27">
        <f t="shared" si="3"/>
        <v>0</v>
      </c>
      <c r="M9" s="27">
        <f t="shared" si="4"/>
        <v>0</v>
      </c>
      <c r="N9" s="27">
        <f t="shared" si="5"/>
        <v>0</v>
      </c>
      <c r="O9" s="27">
        <f t="shared" si="6"/>
        <v>0</v>
      </c>
      <c r="P9" s="27">
        <f t="shared" si="7"/>
        <v>0</v>
      </c>
      <c r="Q9" s="27">
        <f t="shared" si="8"/>
        <v>0</v>
      </c>
      <c r="R9" s="27">
        <f t="shared" si="9"/>
        <v>0</v>
      </c>
      <c r="S9" s="27">
        <f t="shared" si="10"/>
        <v>0</v>
      </c>
      <c r="T9" s="27">
        <f t="shared" si="11"/>
        <v>0</v>
      </c>
      <c r="U9" s="27">
        <f t="shared" si="12"/>
        <v>0</v>
      </c>
      <c r="V9" s="27">
        <f t="shared" si="13"/>
        <v>0</v>
      </c>
      <c r="W9" s="27">
        <f t="shared" si="14"/>
        <v>0</v>
      </c>
      <c r="X9" s="27">
        <f t="shared" si="15"/>
        <v>0</v>
      </c>
      <c r="Y9" s="27">
        <f t="shared" si="16"/>
        <v>0</v>
      </c>
      <c r="Z9" s="27">
        <f t="shared" si="17"/>
        <v>4</v>
      </c>
      <c r="AA9" s="27">
        <f t="shared" si="18"/>
        <v>0</v>
      </c>
      <c r="AB9" s="27">
        <f t="shared" si="19"/>
        <v>0</v>
      </c>
      <c r="AC9" s="27">
        <f t="shared" si="20"/>
        <v>0</v>
      </c>
      <c r="AD9" s="27">
        <f t="shared" si="21"/>
        <v>0</v>
      </c>
      <c r="AE9" s="27">
        <f t="shared" si="22"/>
        <v>0</v>
      </c>
      <c r="AF9" s="27">
        <f t="shared" si="23"/>
        <v>0</v>
      </c>
      <c r="AG9" s="27">
        <f t="shared" si="24"/>
        <v>0</v>
      </c>
      <c r="AH9" s="27">
        <f t="shared" si="25"/>
        <v>0</v>
      </c>
      <c r="AI9" s="27">
        <f t="shared" si="26"/>
        <v>0</v>
      </c>
      <c r="AJ9" s="27">
        <f t="shared" si="27"/>
        <v>0</v>
      </c>
      <c r="AK9" s="27">
        <f t="shared" si="28"/>
        <v>0</v>
      </c>
      <c r="AL9" s="27">
        <f t="shared" si="29"/>
        <v>0</v>
      </c>
      <c r="AM9" s="27">
        <f t="shared" si="30"/>
        <v>0</v>
      </c>
      <c r="AN9" s="27">
        <f t="shared" si="31"/>
        <v>0</v>
      </c>
      <c r="AO9" s="27">
        <f t="shared" si="32"/>
        <v>0</v>
      </c>
      <c r="AP9" s="27">
        <f t="shared" si="33"/>
        <v>0</v>
      </c>
      <c r="AQ9" s="27">
        <f t="shared" si="34"/>
        <v>0</v>
      </c>
      <c r="AR9" s="27">
        <f t="shared" si="35"/>
        <v>2</v>
      </c>
      <c r="AS9" s="27">
        <f t="shared" si="36"/>
        <v>0</v>
      </c>
      <c r="AT9" s="28">
        <f t="shared" si="37"/>
        <v>0</v>
      </c>
    </row>
    <row r="10" spans="2:46" x14ac:dyDescent="0.25">
      <c r="B10" s="56">
        <v>1908</v>
      </c>
      <c r="C10" s="28" t="s">
        <v>156</v>
      </c>
      <c r="E10" s="56">
        <v>1908</v>
      </c>
      <c r="F10" s="28" t="s">
        <v>266</v>
      </c>
      <c r="H10" s="17">
        <v>1908</v>
      </c>
      <c r="I10" s="27">
        <f t="shared" si="0"/>
        <v>0</v>
      </c>
      <c r="J10" s="27">
        <f t="shared" si="1"/>
        <v>2</v>
      </c>
      <c r="K10" s="27">
        <f t="shared" si="2"/>
        <v>0</v>
      </c>
      <c r="L10" s="27">
        <f t="shared" si="3"/>
        <v>0</v>
      </c>
      <c r="M10" s="27">
        <f t="shared" si="4"/>
        <v>0</v>
      </c>
      <c r="N10" s="27">
        <f t="shared" si="5"/>
        <v>0</v>
      </c>
      <c r="O10" s="27">
        <f t="shared" si="6"/>
        <v>0</v>
      </c>
      <c r="P10" s="27">
        <f t="shared" si="7"/>
        <v>0</v>
      </c>
      <c r="Q10" s="27">
        <f t="shared" si="8"/>
        <v>0</v>
      </c>
      <c r="R10" s="27">
        <f t="shared" si="9"/>
        <v>0</v>
      </c>
      <c r="S10" s="27">
        <f t="shared" si="10"/>
        <v>0</v>
      </c>
      <c r="T10" s="27">
        <f t="shared" si="11"/>
        <v>0</v>
      </c>
      <c r="U10" s="27">
        <f t="shared" si="12"/>
        <v>0</v>
      </c>
      <c r="V10" s="27">
        <f t="shared" si="13"/>
        <v>0</v>
      </c>
      <c r="W10" s="27">
        <f t="shared" si="14"/>
        <v>0</v>
      </c>
      <c r="X10" s="27">
        <f t="shared" si="15"/>
        <v>0</v>
      </c>
      <c r="Y10" s="27">
        <f t="shared" si="16"/>
        <v>0</v>
      </c>
      <c r="Z10" s="27">
        <f t="shared" si="17"/>
        <v>4</v>
      </c>
      <c r="AA10" s="27">
        <f t="shared" si="18"/>
        <v>0</v>
      </c>
      <c r="AB10" s="27">
        <f t="shared" si="19"/>
        <v>0</v>
      </c>
      <c r="AC10" s="27">
        <f t="shared" si="20"/>
        <v>0</v>
      </c>
      <c r="AD10" s="27">
        <f t="shared" si="21"/>
        <v>0</v>
      </c>
      <c r="AE10" s="27">
        <f t="shared" si="22"/>
        <v>0</v>
      </c>
      <c r="AF10" s="27">
        <f t="shared" si="23"/>
        <v>0</v>
      </c>
      <c r="AG10" s="27">
        <f t="shared" si="24"/>
        <v>0</v>
      </c>
      <c r="AH10" s="27">
        <f t="shared" si="25"/>
        <v>0</v>
      </c>
      <c r="AI10" s="27">
        <f t="shared" si="26"/>
        <v>0</v>
      </c>
      <c r="AJ10" s="27">
        <f t="shared" si="27"/>
        <v>0</v>
      </c>
      <c r="AK10" s="27">
        <f t="shared" si="28"/>
        <v>0</v>
      </c>
      <c r="AL10" s="27">
        <f t="shared" si="29"/>
        <v>0</v>
      </c>
      <c r="AM10" s="27">
        <f t="shared" si="30"/>
        <v>0</v>
      </c>
      <c r="AN10" s="27">
        <f t="shared" si="31"/>
        <v>0</v>
      </c>
      <c r="AO10" s="27">
        <f t="shared" si="32"/>
        <v>0</v>
      </c>
      <c r="AP10" s="27">
        <f t="shared" si="33"/>
        <v>0</v>
      </c>
      <c r="AQ10" s="27">
        <f t="shared" si="34"/>
        <v>0</v>
      </c>
      <c r="AR10" s="27">
        <f t="shared" si="35"/>
        <v>2</v>
      </c>
      <c r="AS10" s="27">
        <f t="shared" si="36"/>
        <v>0</v>
      </c>
      <c r="AT10" s="28">
        <f t="shared" si="37"/>
        <v>0</v>
      </c>
    </row>
    <row r="11" spans="2:46" x14ac:dyDescent="0.25">
      <c r="B11" s="56">
        <v>1909</v>
      </c>
      <c r="C11" s="28" t="s">
        <v>156</v>
      </c>
      <c r="E11" s="56">
        <v>1909</v>
      </c>
      <c r="F11" s="28" t="s">
        <v>266</v>
      </c>
      <c r="H11" s="17">
        <v>1909</v>
      </c>
      <c r="I11" s="27">
        <f t="shared" si="0"/>
        <v>0</v>
      </c>
      <c r="J11" s="27">
        <f t="shared" si="1"/>
        <v>3</v>
      </c>
      <c r="K11" s="27">
        <f t="shared" si="2"/>
        <v>0</v>
      </c>
      <c r="L11" s="27">
        <f t="shared" si="3"/>
        <v>0</v>
      </c>
      <c r="M11" s="27">
        <f t="shared" si="4"/>
        <v>0</v>
      </c>
      <c r="N11" s="27">
        <f t="shared" si="5"/>
        <v>0</v>
      </c>
      <c r="O11" s="27">
        <f t="shared" si="6"/>
        <v>0</v>
      </c>
      <c r="P11" s="27">
        <f t="shared" si="7"/>
        <v>0</v>
      </c>
      <c r="Q11" s="27">
        <f t="shared" si="8"/>
        <v>0</v>
      </c>
      <c r="R11" s="27">
        <f t="shared" si="9"/>
        <v>0</v>
      </c>
      <c r="S11" s="27">
        <f t="shared" si="10"/>
        <v>0</v>
      </c>
      <c r="T11" s="27">
        <f t="shared" si="11"/>
        <v>0</v>
      </c>
      <c r="U11" s="27">
        <f t="shared" si="12"/>
        <v>0</v>
      </c>
      <c r="V11" s="27">
        <f t="shared" si="13"/>
        <v>0</v>
      </c>
      <c r="W11" s="27">
        <f t="shared" si="14"/>
        <v>0</v>
      </c>
      <c r="X11" s="27">
        <f t="shared" si="15"/>
        <v>0</v>
      </c>
      <c r="Y11" s="27">
        <f t="shared" si="16"/>
        <v>0</v>
      </c>
      <c r="Z11" s="27">
        <f t="shared" si="17"/>
        <v>4</v>
      </c>
      <c r="AA11" s="27">
        <f t="shared" si="18"/>
        <v>0</v>
      </c>
      <c r="AB11" s="27">
        <f t="shared" si="19"/>
        <v>0</v>
      </c>
      <c r="AC11" s="27">
        <f t="shared" si="20"/>
        <v>0</v>
      </c>
      <c r="AD11" s="27">
        <f t="shared" si="21"/>
        <v>0</v>
      </c>
      <c r="AE11" s="27">
        <f t="shared" si="22"/>
        <v>0</v>
      </c>
      <c r="AF11" s="27">
        <f t="shared" si="23"/>
        <v>0</v>
      </c>
      <c r="AG11" s="27">
        <f t="shared" si="24"/>
        <v>0</v>
      </c>
      <c r="AH11" s="27">
        <f t="shared" si="25"/>
        <v>0</v>
      </c>
      <c r="AI11" s="27">
        <f t="shared" si="26"/>
        <v>0</v>
      </c>
      <c r="AJ11" s="27">
        <f t="shared" si="27"/>
        <v>0</v>
      </c>
      <c r="AK11" s="27">
        <f t="shared" si="28"/>
        <v>0</v>
      </c>
      <c r="AL11" s="27">
        <f t="shared" si="29"/>
        <v>0</v>
      </c>
      <c r="AM11" s="27">
        <f t="shared" si="30"/>
        <v>0</v>
      </c>
      <c r="AN11" s="27">
        <f t="shared" si="31"/>
        <v>0</v>
      </c>
      <c r="AO11" s="27">
        <f t="shared" si="32"/>
        <v>0</v>
      </c>
      <c r="AP11" s="27">
        <f t="shared" si="33"/>
        <v>0</v>
      </c>
      <c r="AQ11" s="27">
        <f t="shared" si="34"/>
        <v>0</v>
      </c>
      <c r="AR11" s="27">
        <f t="shared" si="35"/>
        <v>2</v>
      </c>
      <c r="AS11" s="27">
        <f t="shared" si="36"/>
        <v>0</v>
      </c>
      <c r="AT11" s="28">
        <f t="shared" si="37"/>
        <v>0</v>
      </c>
    </row>
    <row r="12" spans="2:46" x14ac:dyDescent="0.25">
      <c r="B12" s="56">
        <v>1911</v>
      </c>
      <c r="C12" s="28" t="s">
        <v>156</v>
      </c>
      <c r="E12" s="56">
        <v>1911</v>
      </c>
      <c r="F12" s="28" t="s">
        <v>266</v>
      </c>
      <c r="H12" s="17">
        <v>1911</v>
      </c>
      <c r="I12" s="27">
        <f t="shared" si="0"/>
        <v>0</v>
      </c>
      <c r="J12" s="27">
        <f t="shared" si="1"/>
        <v>4</v>
      </c>
      <c r="K12" s="27">
        <f t="shared" si="2"/>
        <v>0</v>
      </c>
      <c r="L12" s="27">
        <f t="shared" si="3"/>
        <v>0</v>
      </c>
      <c r="M12" s="27">
        <f t="shared" si="4"/>
        <v>0</v>
      </c>
      <c r="N12" s="27">
        <f t="shared" si="5"/>
        <v>0</v>
      </c>
      <c r="O12" s="27">
        <f t="shared" si="6"/>
        <v>0</v>
      </c>
      <c r="P12" s="27">
        <f t="shared" si="7"/>
        <v>0</v>
      </c>
      <c r="Q12" s="27">
        <f t="shared" si="8"/>
        <v>0</v>
      </c>
      <c r="R12" s="27">
        <f t="shared" si="9"/>
        <v>0</v>
      </c>
      <c r="S12" s="27">
        <f t="shared" si="10"/>
        <v>0</v>
      </c>
      <c r="T12" s="27">
        <f t="shared" si="11"/>
        <v>0</v>
      </c>
      <c r="U12" s="27">
        <f t="shared" si="12"/>
        <v>0</v>
      </c>
      <c r="V12" s="27">
        <f t="shared" si="13"/>
        <v>0</v>
      </c>
      <c r="W12" s="27">
        <f t="shared" si="14"/>
        <v>0</v>
      </c>
      <c r="X12" s="27">
        <f t="shared" si="15"/>
        <v>0</v>
      </c>
      <c r="Y12" s="27">
        <f t="shared" si="16"/>
        <v>0</v>
      </c>
      <c r="Z12" s="27">
        <f t="shared" si="17"/>
        <v>4</v>
      </c>
      <c r="AA12" s="27">
        <f t="shared" si="18"/>
        <v>0</v>
      </c>
      <c r="AB12" s="27">
        <f t="shared" si="19"/>
        <v>0</v>
      </c>
      <c r="AC12" s="27">
        <f t="shared" si="20"/>
        <v>0</v>
      </c>
      <c r="AD12" s="27">
        <f t="shared" si="21"/>
        <v>0</v>
      </c>
      <c r="AE12" s="27">
        <f t="shared" si="22"/>
        <v>0</v>
      </c>
      <c r="AF12" s="27">
        <f t="shared" si="23"/>
        <v>0</v>
      </c>
      <c r="AG12" s="27">
        <f t="shared" si="24"/>
        <v>0</v>
      </c>
      <c r="AH12" s="27">
        <f t="shared" si="25"/>
        <v>0</v>
      </c>
      <c r="AI12" s="27">
        <f t="shared" si="26"/>
        <v>0</v>
      </c>
      <c r="AJ12" s="27">
        <f t="shared" si="27"/>
        <v>0</v>
      </c>
      <c r="AK12" s="27">
        <f t="shared" si="28"/>
        <v>0</v>
      </c>
      <c r="AL12" s="27">
        <f t="shared" si="29"/>
        <v>0</v>
      </c>
      <c r="AM12" s="27">
        <f t="shared" si="30"/>
        <v>0</v>
      </c>
      <c r="AN12" s="27">
        <f t="shared" si="31"/>
        <v>0</v>
      </c>
      <c r="AO12" s="27">
        <f t="shared" si="32"/>
        <v>0</v>
      </c>
      <c r="AP12" s="27">
        <f t="shared" si="33"/>
        <v>0</v>
      </c>
      <c r="AQ12" s="27">
        <f t="shared" si="34"/>
        <v>0</v>
      </c>
      <c r="AR12" s="27">
        <f t="shared" si="35"/>
        <v>2</v>
      </c>
      <c r="AS12" s="27">
        <f t="shared" si="36"/>
        <v>0</v>
      </c>
      <c r="AT12" s="28">
        <f t="shared" si="37"/>
        <v>0</v>
      </c>
    </row>
    <row r="13" spans="2:46" x14ac:dyDescent="0.25">
      <c r="B13" s="56">
        <v>1912</v>
      </c>
      <c r="C13" s="28" t="s">
        <v>194</v>
      </c>
      <c r="E13" s="56">
        <v>1912</v>
      </c>
      <c r="F13" s="28" t="s">
        <v>156</v>
      </c>
      <c r="H13" s="17">
        <v>1912</v>
      </c>
      <c r="I13" s="27">
        <f t="shared" si="0"/>
        <v>0</v>
      </c>
      <c r="J13" s="27">
        <f t="shared" si="1"/>
        <v>4</v>
      </c>
      <c r="K13" s="27">
        <f t="shared" si="2"/>
        <v>0</v>
      </c>
      <c r="L13" s="27">
        <f t="shared" si="3"/>
        <v>0</v>
      </c>
      <c r="M13" s="27">
        <f t="shared" si="4"/>
        <v>0</v>
      </c>
      <c r="N13" s="27">
        <f t="shared" si="5"/>
        <v>0</v>
      </c>
      <c r="O13" s="27">
        <f t="shared" si="6"/>
        <v>0</v>
      </c>
      <c r="P13" s="27">
        <f t="shared" si="7"/>
        <v>0</v>
      </c>
      <c r="Q13" s="27">
        <f t="shared" si="8"/>
        <v>0</v>
      </c>
      <c r="R13" s="27">
        <f t="shared" si="9"/>
        <v>0</v>
      </c>
      <c r="S13" s="27">
        <f t="shared" si="10"/>
        <v>0</v>
      </c>
      <c r="T13" s="27">
        <f t="shared" si="11"/>
        <v>0</v>
      </c>
      <c r="U13" s="27">
        <f t="shared" si="12"/>
        <v>0</v>
      </c>
      <c r="V13" s="27">
        <f t="shared" si="13"/>
        <v>0</v>
      </c>
      <c r="W13" s="27">
        <f t="shared" si="14"/>
        <v>0</v>
      </c>
      <c r="X13" s="27">
        <f t="shared" si="15"/>
        <v>0</v>
      </c>
      <c r="Y13" s="27">
        <f t="shared" si="16"/>
        <v>0</v>
      </c>
      <c r="Z13" s="27">
        <f t="shared" si="17"/>
        <v>5</v>
      </c>
      <c r="AA13" s="27">
        <f t="shared" si="18"/>
        <v>0</v>
      </c>
      <c r="AB13" s="27">
        <f t="shared" si="19"/>
        <v>0</v>
      </c>
      <c r="AC13" s="27">
        <f t="shared" si="20"/>
        <v>0</v>
      </c>
      <c r="AD13" s="27">
        <f t="shared" si="21"/>
        <v>0</v>
      </c>
      <c r="AE13" s="27">
        <f t="shared" si="22"/>
        <v>0</v>
      </c>
      <c r="AF13" s="27">
        <f t="shared" si="23"/>
        <v>0</v>
      </c>
      <c r="AG13" s="27">
        <f t="shared" si="24"/>
        <v>0</v>
      </c>
      <c r="AH13" s="27">
        <f t="shared" si="25"/>
        <v>0</v>
      </c>
      <c r="AI13" s="27">
        <f t="shared" si="26"/>
        <v>0</v>
      </c>
      <c r="AJ13" s="27">
        <f t="shared" si="27"/>
        <v>0</v>
      </c>
      <c r="AK13" s="27">
        <f t="shared" si="28"/>
        <v>0</v>
      </c>
      <c r="AL13" s="27">
        <f t="shared" si="29"/>
        <v>0</v>
      </c>
      <c r="AM13" s="27">
        <f t="shared" si="30"/>
        <v>0</v>
      </c>
      <c r="AN13" s="27">
        <f t="shared" si="31"/>
        <v>0</v>
      </c>
      <c r="AO13" s="27">
        <f t="shared" si="32"/>
        <v>0</v>
      </c>
      <c r="AP13" s="27">
        <f t="shared" si="33"/>
        <v>0</v>
      </c>
      <c r="AQ13" s="27">
        <f t="shared" si="34"/>
        <v>0</v>
      </c>
      <c r="AR13" s="27">
        <f t="shared" si="35"/>
        <v>2</v>
      </c>
      <c r="AS13" s="27">
        <f t="shared" si="36"/>
        <v>0</v>
      </c>
      <c r="AT13" s="28">
        <f t="shared" si="37"/>
        <v>0</v>
      </c>
    </row>
    <row r="14" spans="2:46" x14ac:dyDescent="0.25">
      <c r="B14" s="56">
        <v>1913</v>
      </c>
      <c r="C14" s="28" t="s">
        <v>266</v>
      </c>
      <c r="E14" s="56">
        <v>1913</v>
      </c>
      <c r="F14" s="28" t="s">
        <v>194</v>
      </c>
      <c r="H14" s="17">
        <v>1913</v>
      </c>
      <c r="I14" s="27">
        <f t="shared" si="0"/>
        <v>0</v>
      </c>
      <c r="J14" s="27">
        <f t="shared" si="1"/>
        <v>4</v>
      </c>
      <c r="K14" s="27">
        <f t="shared" si="2"/>
        <v>0</v>
      </c>
      <c r="L14" s="27">
        <f t="shared" si="3"/>
        <v>0</v>
      </c>
      <c r="M14" s="27">
        <f t="shared" si="4"/>
        <v>0</v>
      </c>
      <c r="N14" s="27">
        <f t="shared" si="5"/>
        <v>0</v>
      </c>
      <c r="O14" s="27">
        <f t="shared" si="6"/>
        <v>0</v>
      </c>
      <c r="P14" s="27">
        <f t="shared" si="7"/>
        <v>0</v>
      </c>
      <c r="Q14" s="27">
        <f t="shared" si="8"/>
        <v>0</v>
      </c>
      <c r="R14" s="27">
        <f t="shared" si="9"/>
        <v>0</v>
      </c>
      <c r="S14" s="27">
        <f t="shared" si="10"/>
        <v>0</v>
      </c>
      <c r="T14" s="27">
        <f t="shared" si="11"/>
        <v>0</v>
      </c>
      <c r="U14" s="27">
        <f t="shared" si="12"/>
        <v>0</v>
      </c>
      <c r="V14" s="27">
        <f t="shared" si="13"/>
        <v>0</v>
      </c>
      <c r="W14" s="27">
        <f t="shared" si="14"/>
        <v>0</v>
      </c>
      <c r="X14" s="27">
        <f t="shared" si="15"/>
        <v>0</v>
      </c>
      <c r="Y14" s="27">
        <f t="shared" si="16"/>
        <v>0</v>
      </c>
      <c r="Z14" s="27">
        <f t="shared" si="17"/>
        <v>5</v>
      </c>
      <c r="AA14" s="27">
        <f t="shared" si="18"/>
        <v>0</v>
      </c>
      <c r="AB14" s="27">
        <f t="shared" si="19"/>
        <v>0</v>
      </c>
      <c r="AC14" s="27">
        <f t="shared" si="20"/>
        <v>0</v>
      </c>
      <c r="AD14" s="27">
        <f t="shared" si="21"/>
        <v>0</v>
      </c>
      <c r="AE14" s="27">
        <f t="shared" si="22"/>
        <v>0</v>
      </c>
      <c r="AF14" s="27">
        <f t="shared" si="23"/>
        <v>0</v>
      </c>
      <c r="AG14" s="27">
        <f t="shared" si="24"/>
        <v>0</v>
      </c>
      <c r="AH14" s="27">
        <f t="shared" si="25"/>
        <v>0</v>
      </c>
      <c r="AI14" s="27">
        <f t="shared" si="26"/>
        <v>0</v>
      </c>
      <c r="AJ14" s="27">
        <f t="shared" si="27"/>
        <v>0</v>
      </c>
      <c r="AK14" s="27">
        <f t="shared" si="28"/>
        <v>0</v>
      </c>
      <c r="AL14" s="27">
        <f t="shared" si="29"/>
        <v>0</v>
      </c>
      <c r="AM14" s="27">
        <f t="shared" si="30"/>
        <v>0</v>
      </c>
      <c r="AN14" s="27">
        <f t="shared" si="31"/>
        <v>0</v>
      </c>
      <c r="AO14" s="27">
        <f t="shared" si="32"/>
        <v>0</v>
      </c>
      <c r="AP14" s="27">
        <f t="shared" si="33"/>
        <v>0</v>
      </c>
      <c r="AQ14" s="27">
        <f t="shared" si="34"/>
        <v>0</v>
      </c>
      <c r="AR14" s="27">
        <f t="shared" si="35"/>
        <v>3</v>
      </c>
      <c r="AS14" s="27">
        <f t="shared" si="36"/>
        <v>0</v>
      </c>
      <c r="AT14" s="28">
        <f t="shared" si="37"/>
        <v>0</v>
      </c>
    </row>
    <row r="15" spans="2:46" x14ac:dyDescent="0.25">
      <c r="B15" s="56">
        <v>1914</v>
      </c>
      <c r="C15" s="28" t="s">
        <v>156</v>
      </c>
      <c r="E15" s="56">
        <v>1914</v>
      </c>
      <c r="F15" s="28" t="s">
        <v>266</v>
      </c>
      <c r="H15" s="17">
        <v>1914</v>
      </c>
      <c r="I15" s="27">
        <f t="shared" si="0"/>
        <v>0</v>
      </c>
      <c r="J15" s="27">
        <f t="shared" si="1"/>
        <v>5</v>
      </c>
      <c r="K15" s="27">
        <f t="shared" si="2"/>
        <v>0</v>
      </c>
      <c r="L15" s="27">
        <f t="shared" si="3"/>
        <v>0</v>
      </c>
      <c r="M15" s="27">
        <f t="shared" si="4"/>
        <v>0</v>
      </c>
      <c r="N15" s="27">
        <f t="shared" si="5"/>
        <v>0</v>
      </c>
      <c r="O15" s="27">
        <f t="shared" si="6"/>
        <v>0</v>
      </c>
      <c r="P15" s="27">
        <f t="shared" si="7"/>
        <v>0</v>
      </c>
      <c r="Q15" s="27">
        <f t="shared" si="8"/>
        <v>0</v>
      </c>
      <c r="R15" s="27">
        <f t="shared" si="9"/>
        <v>0</v>
      </c>
      <c r="S15" s="27">
        <f t="shared" si="10"/>
        <v>0</v>
      </c>
      <c r="T15" s="27">
        <f t="shared" si="11"/>
        <v>0</v>
      </c>
      <c r="U15" s="27">
        <f t="shared" si="12"/>
        <v>0</v>
      </c>
      <c r="V15" s="27">
        <f t="shared" si="13"/>
        <v>0</v>
      </c>
      <c r="W15" s="27">
        <f t="shared" si="14"/>
        <v>0</v>
      </c>
      <c r="X15" s="27">
        <f t="shared" si="15"/>
        <v>0</v>
      </c>
      <c r="Y15" s="27">
        <f t="shared" si="16"/>
        <v>0</v>
      </c>
      <c r="Z15" s="27">
        <f t="shared" si="17"/>
        <v>5</v>
      </c>
      <c r="AA15" s="27">
        <f t="shared" si="18"/>
        <v>0</v>
      </c>
      <c r="AB15" s="27">
        <f t="shared" si="19"/>
        <v>0</v>
      </c>
      <c r="AC15" s="27">
        <f t="shared" si="20"/>
        <v>0</v>
      </c>
      <c r="AD15" s="27">
        <f t="shared" si="21"/>
        <v>0</v>
      </c>
      <c r="AE15" s="27">
        <f t="shared" si="22"/>
        <v>0</v>
      </c>
      <c r="AF15" s="27">
        <f t="shared" si="23"/>
        <v>0</v>
      </c>
      <c r="AG15" s="27">
        <f t="shared" si="24"/>
        <v>0</v>
      </c>
      <c r="AH15" s="27">
        <f t="shared" si="25"/>
        <v>0</v>
      </c>
      <c r="AI15" s="27">
        <f t="shared" si="26"/>
        <v>0</v>
      </c>
      <c r="AJ15" s="27">
        <f t="shared" si="27"/>
        <v>0</v>
      </c>
      <c r="AK15" s="27">
        <f t="shared" si="28"/>
        <v>0</v>
      </c>
      <c r="AL15" s="27">
        <f t="shared" si="29"/>
        <v>0</v>
      </c>
      <c r="AM15" s="27">
        <f t="shared" si="30"/>
        <v>0</v>
      </c>
      <c r="AN15" s="27">
        <f t="shared" si="31"/>
        <v>0</v>
      </c>
      <c r="AO15" s="27">
        <f t="shared" si="32"/>
        <v>0</v>
      </c>
      <c r="AP15" s="27">
        <f t="shared" si="33"/>
        <v>0</v>
      </c>
      <c r="AQ15" s="27">
        <f t="shared" si="34"/>
        <v>0</v>
      </c>
      <c r="AR15" s="27">
        <f t="shared" si="35"/>
        <v>3</v>
      </c>
      <c r="AS15" s="27">
        <f t="shared" si="36"/>
        <v>0</v>
      </c>
      <c r="AT15" s="28">
        <f t="shared" si="37"/>
        <v>0</v>
      </c>
    </row>
    <row r="16" spans="2:46" x14ac:dyDescent="0.25">
      <c r="B16" s="56">
        <v>1919</v>
      </c>
      <c r="C16" s="28" t="s">
        <v>156</v>
      </c>
      <c r="E16" s="56">
        <v>1919</v>
      </c>
      <c r="F16" s="28" t="s">
        <v>194</v>
      </c>
      <c r="H16" s="17">
        <v>1919</v>
      </c>
      <c r="I16" s="27">
        <f t="shared" si="0"/>
        <v>0</v>
      </c>
      <c r="J16" s="27">
        <f t="shared" si="1"/>
        <v>6</v>
      </c>
      <c r="K16" s="27">
        <f t="shared" si="2"/>
        <v>0</v>
      </c>
      <c r="L16" s="27">
        <f t="shared" si="3"/>
        <v>0</v>
      </c>
      <c r="M16" s="27">
        <f t="shared" si="4"/>
        <v>0</v>
      </c>
      <c r="N16" s="27">
        <f t="shared" si="5"/>
        <v>0</v>
      </c>
      <c r="O16" s="27">
        <f t="shared" si="6"/>
        <v>0</v>
      </c>
      <c r="P16" s="27">
        <f t="shared" si="7"/>
        <v>0</v>
      </c>
      <c r="Q16" s="27">
        <f t="shared" si="8"/>
        <v>0</v>
      </c>
      <c r="R16" s="27">
        <f t="shared" si="9"/>
        <v>0</v>
      </c>
      <c r="S16" s="27">
        <f t="shared" si="10"/>
        <v>0</v>
      </c>
      <c r="T16" s="27">
        <f t="shared" si="11"/>
        <v>0</v>
      </c>
      <c r="U16" s="27">
        <f t="shared" si="12"/>
        <v>0</v>
      </c>
      <c r="V16" s="27">
        <f t="shared" si="13"/>
        <v>0</v>
      </c>
      <c r="W16" s="27">
        <f t="shared" si="14"/>
        <v>0</v>
      </c>
      <c r="X16" s="27">
        <f t="shared" si="15"/>
        <v>0</v>
      </c>
      <c r="Y16" s="27">
        <f t="shared" si="16"/>
        <v>0</v>
      </c>
      <c r="Z16" s="27">
        <f t="shared" si="17"/>
        <v>5</v>
      </c>
      <c r="AA16" s="27">
        <f t="shared" si="18"/>
        <v>0</v>
      </c>
      <c r="AB16" s="27">
        <f t="shared" si="19"/>
        <v>0</v>
      </c>
      <c r="AC16" s="27">
        <f t="shared" si="20"/>
        <v>0</v>
      </c>
      <c r="AD16" s="27">
        <f t="shared" si="21"/>
        <v>0</v>
      </c>
      <c r="AE16" s="27">
        <f t="shared" si="22"/>
        <v>0</v>
      </c>
      <c r="AF16" s="27">
        <f t="shared" si="23"/>
        <v>0</v>
      </c>
      <c r="AG16" s="27">
        <f t="shared" si="24"/>
        <v>0</v>
      </c>
      <c r="AH16" s="27">
        <f t="shared" si="25"/>
        <v>0</v>
      </c>
      <c r="AI16" s="27">
        <f t="shared" si="26"/>
        <v>0</v>
      </c>
      <c r="AJ16" s="27">
        <f t="shared" si="27"/>
        <v>0</v>
      </c>
      <c r="AK16" s="27">
        <f t="shared" si="28"/>
        <v>0</v>
      </c>
      <c r="AL16" s="27">
        <f t="shared" si="29"/>
        <v>0</v>
      </c>
      <c r="AM16" s="27">
        <f t="shared" si="30"/>
        <v>0</v>
      </c>
      <c r="AN16" s="27">
        <f t="shared" si="31"/>
        <v>0</v>
      </c>
      <c r="AO16" s="27">
        <f t="shared" si="32"/>
        <v>0</v>
      </c>
      <c r="AP16" s="27">
        <f t="shared" si="33"/>
        <v>0</v>
      </c>
      <c r="AQ16" s="27">
        <f t="shared" si="34"/>
        <v>0</v>
      </c>
      <c r="AR16" s="27">
        <f t="shared" si="35"/>
        <v>3</v>
      </c>
      <c r="AS16" s="27">
        <f t="shared" si="36"/>
        <v>0</v>
      </c>
      <c r="AT16" s="28">
        <f t="shared" si="37"/>
        <v>0</v>
      </c>
    </row>
    <row r="17" spans="2:46" x14ac:dyDescent="0.25">
      <c r="B17" s="56">
        <v>1920</v>
      </c>
      <c r="C17" s="28" t="s">
        <v>266</v>
      </c>
      <c r="E17" s="56">
        <v>1920</v>
      </c>
      <c r="F17" s="28" t="s">
        <v>156</v>
      </c>
      <c r="H17" s="17">
        <v>1920</v>
      </c>
      <c r="I17" s="27">
        <f t="shared" si="0"/>
        <v>0</v>
      </c>
      <c r="J17" s="27">
        <f t="shared" si="1"/>
        <v>6</v>
      </c>
      <c r="K17" s="27">
        <f t="shared" si="2"/>
        <v>0</v>
      </c>
      <c r="L17" s="27">
        <f t="shared" si="3"/>
        <v>0</v>
      </c>
      <c r="M17" s="27">
        <f t="shared" si="4"/>
        <v>0</v>
      </c>
      <c r="N17" s="27">
        <f t="shared" si="5"/>
        <v>0</v>
      </c>
      <c r="O17" s="27">
        <f t="shared" si="6"/>
        <v>0</v>
      </c>
      <c r="P17" s="27">
        <f t="shared" si="7"/>
        <v>0</v>
      </c>
      <c r="Q17" s="27">
        <f t="shared" si="8"/>
        <v>0</v>
      </c>
      <c r="R17" s="27">
        <f t="shared" si="9"/>
        <v>0</v>
      </c>
      <c r="S17" s="27">
        <f t="shared" si="10"/>
        <v>0</v>
      </c>
      <c r="T17" s="27">
        <f t="shared" si="11"/>
        <v>0</v>
      </c>
      <c r="U17" s="27">
        <f t="shared" si="12"/>
        <v>0</v>
      </c>
      <c r="V17" s="27">
        <f t="shared" si="13"/>
        <v>0</v>
      </c>
      <c r="W17" s="27">
        <f t="shared" si="14"/>
        <v>0</v>
      </c>
      <c r="X17" s="27">
        <f t="shared" si="15"/>
        <v>0</v>
      </c>
      <c r="Y17" s="27">
        <f t="shared" si="16"/>
        <v>0</v>
      </c>
      <c r="Z17" s="27">
        <f t="shared" si="17"/>
        <v>5</v>
      </c>
      <c r="AA17" s="27">
        <f t="shared" si="18"/>
        <v>0</v>
      </c>
      <c r="AB17" s="27">
        <f t="shared" si="19"/>
        <v>0</v>
      </c>
      <c r="AC17" s="27">
        <f t="shared" si="20"/>
        <v>0</v>
      </c>
      <c r="AD17" s="27">
        <f t="shared" si="21"/>
        <v>0</v>
      </c>
      <c r="AE17" s="27">
        <f t="shared" si="22"/>
        <v>0</v>
      </c>
      <c r="AF17" s="27">
        <f t="shared" si="23"/>
        <v>0</v>
      </c>
      <c r="AG17" s="27">
        <f t="shared" si="24"/>
        <v>0</v>
      </c>
      <c r="AH17" s="27">
        <f t="shared" si="25"/>
        <v>0</v>
      </c>
      <c r="AI17" s="27">
        <f t="shared" si="26"/>
        <v>0</v>
      </c>
      <c r="AJ17" s="27">
        <f t="shared" si="27"/>
        <v>0</v>
      </c>
      <c r="AK17" s="27">
        <f t="shared" si="28"/>
        <v>0</v>
      </c>
      <c r="AL17" s="27">
        <f t="shared" si="29"/>
        <v>0</v>
      </c>
      <c r="AM17" s="27">
        <f t="shared" si="30"/>
        <v>0</v>
      </c>
      <c r="AN17" s="27">
        <f t="shared" si="31"/>
        <v>0</v>
      </c>
      <c r="AO17" s="27">
        <f t="shared" si="32"/>
        <v>0</v>
      </c>
      <c r="AP17" s="27">
        <f t="shared" si="33"/>
        <v>0</v>
      </c>
      <c r="AQ17" s="27">
        <f t="shared" si="34"/>
        <v>0</v>
      </c>
      <c r="AR17" s="27">
        <f t="shared" si="35"/>
        <v>4</v>
      </c>
      <c r="AS17" s="27">
        <f t="shared" si="36"/>
        <v>0</v>
      </c>
      <c r="AT17" s="28">
        <f t="shared" si="37"/>
        <v>0</v>
      </c>
    </row>
    <row r="18" spans="2:46" x14ac:dyDescent="0.25">
      <c r="B18" s="56">
        <v>1921</v>
      </c>
      <c r="C18" s="28" t="s">
        <v>266</v>
      </c>
      <c r="E18" s="56">
        <v>1921</v>
      </c>
      <c r="F18" s="28" t="s">
        <v>302</v>
      </c>
      <c r="H18" s="17">
        <v>1921</v>
      </c>
      <c r="I18" s="27">
        <f t="shared" si="0"/>
        <v>0</v>
      </c>
      <c r="J18" s="27">
        <f t="shared" si="1"/>
        <v>6</v>
      </c>
      <c r="K18" s="27">
        <f t="shared" si="2"/>
        <v>0</v>
      </c>
      <c r="L18" s="27">
        <f t="shared" si="3"/>
        <v>0</v>
      </c>
      <c r="M18" s="27">
        <f t="shared" si="4"/>
        <v>0</v>
      </c>
      <c r="N18" s="27">
        <f t="shared" si="5"/>
        <v>0</v>
      </c>
      <c r="O18" s="27">
        <f t="shared" si="6"/>
        <v>0</v>
      </c>
      <c r="P18" s="27">
        <f t="shared" si="7"/>
        <v>0</v>
      </c>
      <c r="Q18" s="27">
        <f t="shared" si="8"/>
        <v>0</v>
      </c>
      <c r="R18" s="27">
        <f t="shared" si="9"/>
        <v>0</v>
      </c>
      <c r="S18" s="27">
        <f t="shared" si="10"/>
        <v>0</v>
      </c>
      <c r="T18" s="27">
        <f t="shared" si="11"/>
        <v>0</v>
      </c>
      <c r="U18" s="27">
        <f t="shared" si="12"/>
        <v>0</v>
      </c>
      <c r="V18" s="27">
        <f t="shared" si="13"/>
        <v>0</v>
      </c>
      <c r="W18" s="27">
        <f t="shared" si="14"/>
        <v>0</v>
      </c>
      <c r="X18" s="27">
        <f t="shared" si="15"/>
        <v>0</v>
      </c>
      <c r="Y18" s="27">
        <f t="shared" si="16"/>
        <v>0</v>
      </c>
      <c r="Z18" s="27">
        <f t="shared" si="17"/>
        <v>5</v>
      </c>
      <c r="AA18" s="27">
        <f t="shared" si="18"/>
        <v>0</v>
      </c>
      <c r="AB18" s="27">
        <f t="shared" si="19"/>
        <v>0</v>
      </c>
      <c r="AC18" s="27">
        <f t="shared" si="20"/>
        <v>0</v>
      </c>
      <c r="AD18" s="27">
        <f t="shared" si="21"/>
        <v>0</v>
      </c>
      <c r="AE18" s="27">
        <f t="shared" si="22"/>
        <v>0</v>
      </c>
      <c r="AF18" s="27">
        <f t="shared" si="23"/>
        <v>0</v>
      </c>
      <c r="AG18" s="27">
        <f t="shared" si="24"/>
        <v>0</v>
      </c>
      <c r="AH18" s="27">
        <f t="shared" si="25"/>
        <v>0</v>
      </c>
      <c r="AI18" s="27">
        <f t="shared" si="26"/>
        <v>0</v>
      </c>
      <c r="AJ18" s="27">
        <f t="shared" si="27"/>
        <v>0</v>
      </c>
      <c r="AK18" s="27">
        <f t="shared" si="28"/>
        <v>0</v>
      </c>
      <c r="AL18" s="27">
        <f t="shared" si="29"/>
        <v>0</v>
      </c>
      <c r="AM18" s="27">
        <f t="shared" si="30"/>
        <v>0</v>
      </c>
      <c r="AN18" s="27">
        <f t="shared" si="31"/>
        <v>0</v>
      </c>
      <c r="AO18" s="27">
        <f t="shared" si="32"/>
        <v>0</v>
      </c>
      <c r="AP18" s="27">
        <f t="shared" si="33"/>
        <v>0</v>
      </c>
      <c r="AQ18" s="27">
        <f t="shared" si="34"/>
        <v>0</v>
      </c>
      <c r="AR18" s="27">
        <f t="shared" si="35"/>
        <v>5</v>
      </c>
      <c r="AS18" s="27">
        <f t="shared" si="36"/>
        <v>0</v>
      </c>
      <c r="AT18" s="28">
        <f t="shared" si="37"/>
        <v>0</v>
      </c>
    </row>
    <row r="19" spans="2:46" x14ac:dyDescent="0.25">
      <c r="B19" s="56">
        <v>1922</v>
      </c>
      <c r="C19" s="28" t="s">
        <v>266</v>
      </c>
      <c r="E19" s="56">
        <v>1922</v>
      </c>
      <c r="F19" s="28" t="s">
        <v>156</v>
      </c>
      <c r="H19" s="17">
        <v>1922</v>
      </c>
      <c r="I19" s="27">
        <f t="shared" si="0"/>
        <v>0</v>
      </c>
      <c r="J19" s="27">
        <f t="shared" si="1"/>
        <v>6</v>
      </c>
      <c r="K19" s="27">
        <f t="shared" si="2"/>
        <v>0</v>
      </c>
      <c r="L19" s="27">
        <f t="shared" si="3"/>
        <v>0</v>
      </c>
      <c r="M19" s="27">
        <f t="shared" si="4"/>
        <v>0</v>
      </c>
      <c r="N19" s="27">
        <f t="shared" si="5"/>
        <v>0</v>
      </c>
      <c r="O19" s="27">
        <f t="shared" si="6"/>
        <v>0</v>
      </c>
      <c r="P19" s="27">
        <f t="shared" si="7"/>
        <v>0</v>
      </c>
      <c r="Q19" s="27">
        <f t="shared" si="8"/>
        <v>0</v>
      </c>
      <c r="R19" s="27">
        <f t="shared" si="9"/>
        <v>0</v>
      </c>
      <c r="S19" s="27">
        <f t="shared" si="10"/>
        <v>0</v>
      </c>
      <c r="T19" s="27">
        <f t="shared" si="11"/>
        <v>0</v>
      </c>
      <c r="U19" s="27">
        <f t="shared" si="12"/>
        <v>0</v>
      </c>
      <c r="V19" s="27">
        <f t="shared" si="13"/>
        <v>0</v>
      </c>
      <c r="W19" s="27">
        <f t="shared" si="14"/>
        <v>0</v>
      </c>
      <c r="X19" s="27">
        <f t="shared" si="15"/>
        <v>0</v>
      </c>
      <c r="Y19" s="27">
        <f t="shared" si="16"/>
        <v>0</v>
      </c>
      <c r="Z19" s="27">
        <f t="shared" si="17"/>
        <v>5</v>
      </c>
      <c r="AA19" s="27">
        <f t="shared" si="18"/>
        <v>0</v>
      </c>
      <c r="AB19" s="27">
        <f t="shared" si="19"/>
        <v>0</v>
      </c>
      <c r="AC19" s="27">
        <f t="shared" si="20"/>
        <v>0</v>
      </c>
      <c r="AD19" s="27">
        <f t="shared" si="21"/>
        <v>0</v>
      </c>
      <c r="AE19" s="27">
        <f t="shared" si="22"/>
        <v>0</v>
      </c>
      <c r="AF19" s="27">
        <f t="shared" si="23"/>
        <v>0</v>
      </c>
      <c r="AG19" s="27">
        <f t="shared" si="24"/>
        <v>0</v>
      </c>
      <c r="AH19" s="27">
        <f t="shared" si="25"/>
        <v>0</v>
      </c>
      <c r="AI19" s="27">
        <f t="shared" si="26"/>
        <v>0</v>
      </c>
      <c r="AJ19" s="27">
        <f t="shared" si="27"/>
        <v>0</v>
      </c>
      <c r="AK19" s="27">
        <f t="shared" si="28"/>
        <v>0</v>
      </c>
      <c r="AL19" s="27">
        <f t="shared" si="29"/>
        <v>0</v>
      </c>
      <c r="AM19" s="27">
        <f t="shared" si="30"/>
        <v>0</v>
      </c>
      <c r="AN19" s="27">
        <f t="shared" si="31"/>
        <v>0</v>
      </c>
      <c r="AO19" s="27">
        <f t="shared" si="32"/>
        <v>0</v>
      </c>
      <c r="AP19" s="27">
        <f t="shared" si="33"/>
        <v>0</v>
      </c>
      <c r="AQ19" s="27">
        <f t="shared" si="34"/>
        <v>0</v>
      </c>
      <c r="AR19" s="27">
        <f t="shared" si="35"/>
        <v>6</v>
      </c>
      <c r="AS19" s="27">
        <f t="shared" si="36"/>
        <v>0</v>
      </c>
      <c r="AT19" s="28">
        <f t="shared" si="37"/>
        <v>0</v>
      </c>
    </row>
    <row r="20" spans="2:46" x14ac:dyDescent="0.25">
      <c r="B20" s="56">
        <v>1923</v>
      </c>
      <c r="C20" s="28" t="s">
        <v>266</v>
      </c>
      <c r="E20" s="56">
        <v>1923</v>
      </c>
      <c r="F20" s="28" t="s">
        <v>156</v>
      </c>
      <c r="H20" s="17">
        <v>1923</v>
      </c>
      <c r="I20" s="27">
        <f t="shared" si="0"/>
        <v>0</v>
      </c>
      <c r="J20" s="27">
        <f t="shared" si="1"/>
        <v>6</v>
      </c>
      <c r="K20" s="27">
        <f t="shared" si="2"/>
        <v>0</v>
      </c>
      <c r="L20" s="27">
        <f t="shared" si="3"/>
        <v>0</v>
      </c>
      <c r="M20" s="27">
        <f t="shared" si="4"/>
        <v>0</v>
      </c>
      <c r="N20" s="27">
        <f t="shared" si="5"/>
        <v>0</v>
      </c>
      <c r="O20" s="27">
        <f t="shared" si="6"/>
        <v>0</v>
      </c>
      <c r="P20" s="27">
        <f t="shared" si="7"/>
        <v>0</v>
      </c>
      <c r="Q20" s="27">
        <f t="shared" si="8"/>
        <v>0</v>
      </c>
      <c r="R20" s="27">
        <f t="shared" si="9"/>
        <v>0</v>
      </c>
      <c r="S20" s="27">
        <f t="shared" si="10"/>
        <v>0</v>
      </c>
      <c r="T20" s="27">
        <f t="shared" si="11"/>
        <v>0</v>
      </c>
      <c r="U20" s="27">
        <f t="shared" si="12"/>
        <v>0</v>
      </c>
      <c r="V20" s="27">
        <f t="shared" si="13"/>
        <v>0</v>
      </c>
      <c r="W20" s="27">
        <f t="shared" si="14"/>
        <v>0</v>
      </c>
      <c r="X20" s="27">
        <f t="shared" si="15"/>
        <v>0</v>
      </c>
      <c r="Y20" s="27">
        <f t="shared" si="16"/>
        <v>0</v>
      </c>
      <c r="Z20" s="27">
        <f t="shared" si="17"/>
        <v>5</v>
      </c>
      <c r="AA20" s="27">
        <f t="shared" si="18"/>
        <v>0</v>
      </c>
      <c r="AB20" s="27">
        <f t="shared" si="19"/>
        <v>0</v>
      </c>
      <c r="AC20" s="27">
        <f t="shared" si="20"/>
        <v>0</v>
      </c>
      <c r="AD20" s="27">
        <f t="shared" si="21"/>
        <v>0</v>
      </c>
      <c r="AE20" s="27">
        <f t="shared" si="22"/>
        <v>0</v>
      </c>
      <c r="AF20" s="27">
        <f t="shared" si="23"/>
        <v>0</v>
      </c>
      <c r="AG20" s="27">
        <f t="shared" si="24"/>
        <v>0</v>
      </c>
      <c r="AH20" s="27">
        <f t="shared" si="25"/>
        <v>0</v>
      </c>
      <c r="AI20" s="27">
        <f t="shared" si="26"/>
        <v>0</v>
      </c>
      <c r="AJ20" s="27">
        <f t="shared" si="27"/>
        <v>0</v>
      </c>
      <c r="AK20" s="27">
        <f t="shared" si="28"/>
        <v>0</v>
      </c>
      <c r="AL20" s="27">
        <f t="shared" si="29"/>
        <v>0</v>
      </c>
      <c r="AM20" s="27">
        <f t="shared" si="30"/>
        <v>0</v>
      </c>
      <c r="AN20" s="27">
        <f t="shared" si="31"/>
        <v>0</v>
      </c>
      <c r="AO20" s="27">
        <f t="shared" si="32"/>
        <v>0</v>
      </c>
      <c r="AP20" s="27">
        <f t="shared" si="33"/>
        <v>0</v>
      </c>
      <c r="AQ20" s="27">
        <f t="shared" si="34"/>
        <v>0</v>
      </c>
      <c r="AR20" s="27">
        <f t="shared" si="35"/>
        <v>7</v>
      </c>
      <c r="AS20" s="27">
        <f t="shared" si="36"/>
        <v>0</v>
      </c>
      <c r="AT20" s="28">
        <f t="shared" si="37"/>
        <v>0</v>
      </c>
    </row>
    <row r="21" spans="2:46" x14ac:dyDescent="0.25">
      <c r="B21" s="56">
        <v>1924</v>
      </c>
      <c r="C21" s="28" t="s">
        <v>266</v>
      </c>
      <c r="E21" s="56">
        <v>1924</v>
      </c>
      <c r="F21" s="28" t="s">
        <v>156</v>
      </c>
      <c r="H21" s="17">
        <v>1924</v>
      </c>
      <c r="I21" s="27">
        <f t="shared" si="0"/>
        <v>0</v>
      </c>
      <c r="J21" s="27">
        <f t="shared" si="1"/>
        <v>6</v>
      </c>
      <c r="K21" s="27">
        <f t="shared" si="2"/>
        <v>0</v>
      </c>
      <c r="L21" s="27">
        <f t="shared" si="3"/>
        <v>0</v>
      </c>
      <c r="M21" s="27">
        <f t="shared" si="4"/>
        <v>0</v>
      </c>
      <c r="N21" s="27">
        <f t="shared" si="5"/>
        <v>0</v>
      </c>
      <c r="O21" s="27">
        <f t="shared" si="6"/>
        <v>0</v>
      </c>
      <c r="P21" s="27">
        <f t="shared" si="7"/>
        <v>0</v>
      </c>
      <c r="Q21" s="27">
        <f t="shared" si="8"/>
        <v>0</v>
      </c>
      <c r="R21" s="27">
        <f t="shared" si="9"/>
        <v>0</v>
      </c>
      <c r="S21" s="27">
        <f t="shared" si="10"/>
        <v>0</v>
      </c>
      <c r="T21" s="27">
        <f t="shared" si="11"/>
        <v>0</v>
      </c>
      <c r="U21" s="27">
        <f t="shared" si="12"/>
        <v>0</v>
      </c>
      <c r="V21" s="27">
        <f t="shared" si="13"/>
        <v>0</v>
      </c>
      <c r="W21" s="27">
        <f t="shared" si="14"/>
        <v>0</v>
      </c>
      <c r="X21" s="27">
        <f t="shared" si="15"/>
        <v>0</v>
      </c>
      <c r="Y21" s="27">
        <f t="shared" si="16"/>
        <v>0</v>
      </c>
      <c r="Z21" s="27">
        <f t="shared" si="17"/>
        <v>5</v>
      </c>
      <c r="AA21" s="27">
        <f t="shared" si="18"/>
        <v>0</v>
      </c>
      <c r="AB21" s="27">
        <f t="shared" si="19"/>
        <v>0</v>
      </c>
      <c r="AC21" s="27">
        <f t="shared" si="20"/>
        <v>0</v>
      </c>
      <c r="AD21" s="27">
        <f t="shared" si="21"/>
        <v>0</v>
      </c>
      <c r="AE21" s="27">
        <f t="shared" si="22"/>
        <v>0</v>
      </c>
      <c r="AF21" s="27">
        <f t="shared" si="23"/>
        <v>0</v>
      </c>
      <c r="AG21" s="27">
        <f t="shared" si="24"/>
        <v>0</v>
      </c>
      <c r="AH21" s="27">
        <f t="shared" si="25"/>
        <v>0</v>
      </c>
      <c r="AI21" s="27">
        <f t="shared" si="26"/>
        <v>0</v>
      </c>
      <c r="AJ21" s="27">
        <f t="shared" si="27"/>
        <v>0</v>
      </c>
      <c r="AK21" s="27">
        <f t="shared" si="28"/>
        <v>0</v>
      </c>
      <c r="AL21" s="27">
        <f t="shared" si="29"/>
        <v>0</v>
      </c>
      <c r="AM21" s="27">
        <f t="shared" si="30"/>
        <v>0</v>
      </c>
      <c r="AN21" s="27">
        <f t="shared" si="31"/>
        <v>0</v>
      </c>
      <c r="AO21" s="27">
        <f t="shared" si="32"/>
        <v>0</v>
      </c>
      <c r="AP21" s="27">
        <f t="shared" si="33"/>
        <v>0</v>
      </c>
      <c r="AQ21" s="27">
        <f t="shared" si="34"/>
        <v>0</v>
      </c>
      <c r="AR21" s="27">
        <f t="shared" si="35"/>
        <v>8</v>
      </c>
      <c r="AS21" s="27">
        <f t="shared" si="36"/>
        <v>0</v>
      </c>
      <c r="AT21" s="28">
        <f t="shared" si="37"/>
        <v>0</v>
      </c>
    </row>
    <row r="22" spans="2:46" x14ac:dyDescent="0.25">
      <c r="B22" s="56">
        <v>1925</v>
      </c>
      <c r="C22" s="28" t="s">
        <v>266</v>
      </c>
      <c r="E22" s="56">
        <v>1925</v>
      </c>
      <c r="F22" s="28" t="s">
        <v>185</v>
      </c>
      <c r="H22" s="17">
        <v>1925</v>
      </c>
      <c r="I22" s="27">
        <f t="shared" si="0"/>
        <v>0</v>
      </c>
      <c r="J22" s="27">
        <f t="shared" si="1"/>
        <v>6</v>
      </c>
      <c r="K22" s="27">
        <f t="shared" si="2"/>
        <v>0</v>
      </c>
      <c r="L22" s="27">
        <f t="shared" si="3"/>
        <v>0</v>
      </c>
      <c r="M22" s="27">
        <f t="shared" si="4"/>
        <v>0</v>
      </c>
      <c r="N22" s="27">
        <f t="shared" si="5"/>
        <v>0</v>
      </c>
      <c r="O22" s="27">
        <f t="shared" si="6"/>
        <v>0</v>
      </c>
      <c r="P22" s="27">
        <f t="shared" si="7"/>
        <v>0</v>
      </c>
      <c r="Q22" s="27">
        <f t="shared" si="8"/>
        <v>0</v>
      </c>
      <c r="R22" s="27">
        <f t="shared" si="9"/>
        <v>0</v>
      </c>
      <c r="S22" s="27">
        <f t="shared" si="10"/>
        <v>0</v>
      </c>
      <c r="T22" s="27">
        <f t="shared" si="11"/>
        <v>0</v>
      </c>
      <c r="U22" s="27">
        <f t="shared" si="12"/>
        <v>0</v>
      </c>
      <c r="V22" s="27">
        <f t="shared" si="13"/>
        <v>0</v>
      </c>
      <c r="W22" s="27">
        <f t="shared" si="14"/>
        <v>0</v>
      </c>
      <c r="X22" s="27">
        <f t="shared" si="15"/>
        <v>0</v>
      </c>
      <c r="Y22" s="27">
        <f t="shared" si="16"/>
        <v>0</v>
      </c>
      <c r="Z22" s="27">
        <f t="shared" si="17"/>
        <v>5</v>
      </c>
      <c r="AA22" s="27">
        <f t="shared" si="18"/>
        <v>0</v>
      </c>
      <c r="AB22" s="27">
        <f t="shared" si="19"/>
        <v>0</v>
      </c>
      <c r="AC22" s="27">
        <f t="shared" si="20"/>
        <v>0</v>
      </c>
      <c r="AD22" s="27">
        <f t="shared" si="21"/>
        <v>0</v>
      </c>
      <c r="AE22" s="27">
        <f t="shared" si="22"/>
        <v>0</v>
      </c>
      <c r="AF22" s="27">
        <f t="shared" si="23"/>
        <v>0</v>
      </c>
      <c r="AG22" s="27">
        <f t="shared" si="24"/>
        <v>0</v>
      </c>
      <c r="AH22" s="27">
        <f t="shared" si="25"/>
        <v>0</v>
      </c>
      <c r="AI22" s="27">
        <f t="shared" si="26"/>
        <v>0</v>
      </c>
      <c r="AJ22" s="27">
        <f t="shared" si="27"/>
        <v>0</v>
      </c>
      <c r="AK22" s="27">
        <f t="shared" si="28"/>
        <v>0</v>
      </c>
      <c r="AL22" s="27">
        <f t="shared" si="29"/>
        <v>0</v>
      </c>
      <c r="AM22" s="27">
        <f t="shared" si="30"/>
        <v>0</v>
      </c>
      <c r="AN22" s="27">
        <f t="shared" si="31"/>
        <v>0</v>
      </c>
      <c r="AO22" s="27">
        <f t="shared" si="32"/>
        <v>0</v>
      </c>
      <c r="AP22" s="27">
        <f t="shared" si="33"/>
        <v>0</v>
      </c>
      <c r="AQ22" s="27">
        <f t="shared" si="34"/>
        <v>0</v>
      </c>
      <c r="AR22" s="27">
        <f t="shared" si="35"/>
        <v>9</v>
      </c>
      <c r="AS22" s="27">
        <f t="shared" si="36"/>
        <v>0</v>
      </c>
      <c r="AT22" s="28">
        <f t="shared" si="37"/>
        <v>0</v>
      </c>
    </row>
    <row r="23" spans="2:46" x14ac:dyDescent="0.25">
      <c r="B23" s="56">
        <v>1926</v>
      </c>
      <c r="C23" s="28" t="s">
        <v>266</v>
      </c>
      <c r="E23" s="56">
        <v>1926</v>
      </c>
      <c r="F23" s="28" t="s">
        <v>185</v>
      </c>
      <c r="H23" s="17">
        <v>1926</v>
      </c>
      <c r="I23" s="27">
        <f t="shared" si="0"/>
        <v>0</v>
      </c>
      <c r="J23" s="27">
        <f t="shared" si="1"/>
        <v>6</v>
      </c>
      <c r="K23" s="27">
        <f t="shared" si="2"/>
        <v>0</v>
      </c>
      <c r="L23" s="27">
        <f t="shared" si="3"/>
        <v>0</v>
      </c>
      <c r="M23" s="27">
        <f t="shared" si="4"/>
        <v>0</v>
      </c>
      <c r="N23" s="27">
        <f t="shared" si="5"/>
        <v>0</v>
      </c>
      <c r="O23" s="27">
        <f t="shared" si="6"/>
        <v>0</v>
      </c>
      <c r="P23" s="27">
        <f t="shared" si="7"/>
        <v>0</v>
      </c>
      <c r="Q23" s="27">
        <f t="shared" si="8"/>
        <v>0</v>
      </c>
      <c r="R23" s="27">
        <f t="shared" si="9"/>
        <v>0</v>
      </c>
      <c r="S23" s="27">
        <f t="shared" si="10"/>
        <v>0</v>
      </c>
      <c r="T23" s="27">
        <f t="shared" si="11"/>
        <v>0</v>
      </c>
      <c r="U23" s="27">
        <f t="shared" si="12"/>
        <v>0</v>
      </c>
      <c r="V23" s="27">
        <f t="shared" si="13"/>
        <v>0</v>
      </c>
      <c r="W23" s="27">
        <f t="shared" si="14"/>
        <v>0</v>
      </c>
      <c r="X23" s="27">
        <f t="shared" si="15"/>
        <v>0</v>
      </c>
      <c r="Y23" s="27">
        <f t="shared" si="16"/>
        <v>0</v>
      </c>
      <c r="Z23" s="27">
        <f t="shared" si="17"/>
        <v>5</v>
      </c>
      <c r="AA23" s="27">
        <f t="shared" si="18"/>
        <v>0</v>
      </c>
      <c r="AB23" s="27">
        <f t="shared" si="19"/>
        <v>0</v>
      </c>
      <c r="AC23" s="27">
        <f t="shared" si="20"/>
        <v>0</v>
      </c>
      <c r="AD23" s="27">
        <f t="shared" si="21"/>
        <v>0</v>
      </c>
      <c r="AE23" s="27">
        <f t="shared" si="22"/>
        <v>0</v>
      </c>
      <c r="AF23" s="27">
        <f t="shared" si="23"/>
        <v>0</v>
      </c>
      <c r="AG23" s="27">
        <f t="shared" si="24"/>
        <v>0</v>
      </c>
      <c r="AH23" s="27">
        <f t="shared" si="25"/>
        <v>0</v>
      </c>
      <c r="AI23" s="27">
        <f t="shared" si="26"/>
        <v>0</v>
      </c>
      <c r="AJ23" s="27">
        <f t="shared" si="27"/>
        <v>0</v>
      </c>
      <c r="AK23" s="27">
        <f t="shared" si="28"/>
        <v>0</v>
      </c>
      <c r="AL23" s="27">
        <f t="shared" si="29"/>
        <v>0</v>
      </c>
      <c r="AM23" s="27">
        <f t="shared" si="30"/>
        <v>0</v>
      </c>
      <c r="AN23" s="27">
        <f t="shared" si="31"/>
        <v>0</v>
      </c>
      <c r="AO23" s="27">
        <f t="shared" si="32"/>
        <v>0</v>
      </c>
      <c r="AP23" s="27">
        <f t="shared" si="33"/>
        <v>0</v>
      </c>
      <c r="AQ23" s="27">
        <f t="shared" si="34"/>
        <v>0</v>
      </c>
      <c r="AR23" s="27">
        <f t="shared" si="35"/>
        <v>10</v>
      </c>
      <c r="AS23" s="27">
        <f t="shared" si="36"/>
        <v>0</v>
      </c>
      <c r="AT23" s="28">
        <f t="shared" si="37"/>
        <v>0</v>
      </c>
    </row>
    <row r="24" spans="2:46" x14ac:dyDescent="0.25">
      <c r="B24" s="56">
        <v>1927</v>
      </c>
      <c r="C24" s="28" t="s">
        <v>185</v>
      </c>
      <c r="E24" s="56">
        <v>1927</v>
      </c>
      <c r="F24" s="28" t="s">
        <v>266</v>
      </c>
      <c r="H24" s="17">
        <v>1927</v>
      </c>
      <c r="I24" s="27">
        <f t="shared" si="0"/>
        <v>0</v>
      </c>
      <c r="J24" s="27">
        <f t="shared" si="1"/>
        <v>6</v>
      </c>
      <c r="K24" s="27">
        <f t="shared" si="2"/>
        <v>0</v>
      </c>
      <c r="L24" s="27">
        <f t="shared" si="3"/>
        <v>0</v>
      </c>
      <c r="M24" s="27">
        <f t="shared" si="4"/>
        <v>0</v>
      </c>
      <c r="N24" s="27">
        <f t="shared" si="5"/>
        <v>0</v>
      </c>
      <c r="O24" s="27">
        <f t="shared" si="6"/>
        <v>0</v>
      </c>
      <c r="P24" s="27">
        <f t="shared" si="7"/>
        <v>0</v>
      </c>
      <c r="Q24" s="27">
        <f t="shared" si="8"/>
        <v>0</v>
      </c>
      <c r="R24" s="27">
        <f t="shared" si="9"/>
        <v>0</v>
      </c>
      <c r="S24" s="27">
        <f t="shared" si="10"/>
        <v>0</v>
      </c>
      <c r="T24" s="27">
        <f t="shared" si="11"/>
        <v>0</v>
      </c>
      <c r="U24" s="27">
        <f t="shared" si="12"/>
        <v>0</v>
      </c>
      <c r="V24" s="27">
        <f t="shared" si="13"/>
        <v>0</v>
      </c>
      <c r="W24" s="27">
        <f t="shared" si="14"/>
        <v>0</v>
      </c>
      <c r="X24" s="27">
        <f t="shared" si="15"/>
        <v>1</v>
      </c>
      <c r="Y24" s="27">
        <f t="shared" si="16"/>
        <v>0</v>
      </c>
      <c r="Z24" s="27">
        <f t="shared" si="17"/>
        <v>5</v>
      </c>
      <c r="AA24" s="27">
        <f t="shared" si="18"/>
        <v>0</v>
      </c>
      <c r="AB24" s="27">
        <f t="shared" si="19"/>
        <v>0</v>
      </c>
      <c r="AC24" s="27">
        <f t="shared" si="20"/>
        <v>0</v>
      </c>
      <c r="AD24" s="27">
        <f t="shared" si="21"/>
        <v>0</v>
      </c>
      <c r="AE24" s="27">
        <f t="shared" si="22"/>
        <v>0</v>
      </c>
      <c r="AF24" s="27">
        <f t="shared" si="23"/>
        <v>0</v>
      </c>
      <c r="AG24" s="27">
        <f t="shared" si="24"/>
        <v>0</v>
      </c>
      <c r="AH24" s="27">
        <f t="shared" si="25"/>
        <v>0</v>
      </c>
      <c r="AI24" s="27">
        <f t="shared" si="26"/>
        <v>0</v>
      </c>
      <c r="AJ24" s="27">
        <f t="shared" si="27"/>
        <v>0</v>
      </c>
      <c r="AK24" s="27">
        <f t="shared" si="28"/>
        <v>0</v>
      </c>
      <c r="AL24" s="27">
        <f t="shared" si="29"/>
        <v>0</v>
      </c>
      <c r="AM24" s="27">
        <f t="shared" si="30"/>
        <v>0</v>
      </c>
      <c r="AN24" s="27">
        <f t="shared" si="31"/>
        <v>0</v>
      </c>
      <c r="AO24" s="27">
        <f t="shared" si="32"/>
        <v>0</v>
      </c>
      <c r="AP24" s="27">
        <f t="shared" si="33"/>
        <v>0</v>
      </c>
      <c r="AQ24" s="27">
        <f t="shared" si="34"/>
        <v>0</v>
      </c>
      <c r="AR24" s="27">
        <f t="shared" si="35"/>
        <v>10</v>
      </c>
      <c r="AS24" s="27">
        <f t="shared" si="36"/>
        <v>0</v>
      </c>
      <c r="AT24" s="28">
        <f t="shared" si="37"/>
        <v>0</v>
      </c>
    </row>
    <row r="25" spans="2:46" x14ac:dyDescent="0.25">
      <c r="B25" s="56">
        <v>1928</v>
      </c>
      <c r="C25" s="28" t="s">
        <v>185</v>
      </c>
      <c r="E25" s="56">
        <v>1928</v>
      </c>
      <c r="F25" s="28" t="s">
        <v>266</v>
      </c>
      <c r="H25" s="17">
        <v>1928</v>
      </c>
      <c r="I25" s="27">
        <f t="shared" si="0"/>
        <v>0</v>
      </c>
      <c r="J25" s="27">
        <f t="shared" si="1"/>
        <v>6</v>
      </c>
      <c r="K25" s="27">
        <f t="shared" si="2"/>
        <v>0</v>
      </c>
      <c r="L25" s="27">
        <f t="shared" si="3"/>
        <v>0</v>
      </c>
      <c r="M25" s="27">
        <f t="shared" si="4"/>
        <v>0</v>
      </c>
      <c r="N25" s="27">
        <f t="shared" si="5"/>
        <v>0</v>
      </c>
      <c r="O25" s="27">
        <f t="shared" si="6"/>
        <v>0</v>
      </c>
      <c r="P25" s="27">
        <f t="shared" si="7"/>
        <v>0</v>
      </c>
      <c r="Q25" s="27">
        <f t="shared" si="8"/>
        <v>0</v>
      </c>
      <c r="R25" s="27">
        <f t="shared" si="9"/>
        <v>0</v>
      </c>
      <c r="S25" s="27">
        <f t="shared" si="10"/>
        <v>0</v>
      </c>
      <c r="T25" s="27">
        <f t="shared" si="11"/>
        <v>0</v>
      </c>
      <c r="U25" s="27">
        <f t="shared" si="12"/>
        <v>0</v>
      </c>
      <c r="V25" s="27">
        <f t="shared" si="13"/>
        <v>0</v>
      </c>
      <c r="W25" s="27">
        <f t="shared" si="14"/>
        <v>0</v>
      </c>
      <c r="X25" s="27">
        <f t="shared" si="15"/>
        <v>2</v>
      </c>
      <c r="Y25" s="27">
        <f t="shared" si="16"/>
        <v>0</v>
      </c>
      <c r="Z25" s="27">
        <f t="shared" si="17"/>
        <v>5</v>
      </c>
      <c r="AA25" s="27">
        <f t="shared" si="18"/>
        <v>0</v>
      </c>
      <c r="AB25" s="27">
        <f t="shared" si="19"/>
        <v>0</v>
      </c>
      <c r="AC25" s="27">
        <f t="shared" si="20"/>
        <v>0</v>
      </c>
      <c r="AD25" s="27">
        <f t="shared" si="21"/>
        <v>0</v>
      </c>
      <c r="AE25" s="27">
        <f t="shared" si="22"/>
        <v>0</v>
      </c>
      <c r="AF25" s="27">
        <f t="shared" si="23"/>
        <v>0</v>
      </c>
      <c r="AG25" s="27">
        <f t="shared" si="24"/>
        <v>0</v>
      </c>
      <c r="AH25" s="27">
        <f t="shared" si="25"/>
        <v>0</v>
      </c>
      <c r="AI25" s="27">
        <f t="shared" si="26"/>
        <v>0</v>
      </c>
      <c r="AJ25" s="27">
        <f t="shared" si="27"/>
        <v>0</v>
      </c>
      <c r="AK25" s="27">
        <f t="shared" si="28"/>
        <v>0</v>
      </c>
      <c r="AL25" s="27">
        <f t="shared" si="29"/>
        <v>0</v>
      </c>
      <c r="AM25" s="27">
        <f t="shared" si="30"/>
        <v>0</v>
      </c>
      <c r="AN25" s="27">
        <f t="shared" si="31"/>
        <v>0</v>
      </c>
      <c r="AO25" s="27">
        <f t="shared" si="32"/>
        <v>0</v>
      </c>
      <c r="AP25" s="27">
        <f t="shared" si="33"/>
        <v>0</v>
      </c>
      <c r="AQ25" s="27">
        <f t="shared" si="34"/>
        <v>0</v>
      </c>
      <c r="AR25" s="27">
        <f t="shared" si="35"/>
        <v>10</v>
      </c>
      <c r="AS25" s="27">
        <f t="shared" si="36"/>
        <v>0</v>
      </c>
      <c r="AT25" s="28">
        <f t="shared" si="37"/>
        <v>0</v>
      </c>
    </row>
    <row r="26" spans="2:46" x14ac:dyDescent="0.25">
      <c r="B26" s="56">
        <v>1929</v>
      </c>
      <c r="C26" s="28" t="s">
        <v>185</v>
      </c>
      <c r="E26" s="56">
        <v>1929</v>
      </c>
      <c r="F26" s="28" t="s">
        <v>266</v>
      </c>
      <c r="H26" s="17">
        <v>1929</v>
      </c>
      <c r="I26" s="27">
        <f t="shared" si="0"/>
        <v>0</v>
      </c>
      <c r="J26" s="27">
        <f t="shared" si="1"/>
        <v>6</v>
      </c>
      <c r="K26" s="27">
        <f t="shared" si="2"/>
        <v>0</v>
      </c>
      <c r="L26" s="27">
        <f t="shared" si="3"/>
        <v>0</v>
      </c>
      <c r="M26" s="27">
        <f t="shared" si="4"/>
        <v>0</v>
      </c>
      <c r="N26" s="27">
        <f t="shared" si="5"/>
        <v>0</v>
      </c>
      <c r="O26" s="27">
        <f t="shared" si="6"/>
        <v>0</v>
      </c>
      <c r="P26" s="27">
        <f t="shared" si="7"/>
        <v>0</v>
      </c>
      <c r="Q26" s="27">
        <f t="shared" si="8"/>
        <v>0</v>
      </c>
      <c r="R26" s="27">
        <f t="shared" si="9"/>
        <v>0</v>
      </c>
      <c r="S26" s="27">
        <f t="shared" si="10"/>
        <v>0</v>
      </c>
      <c r="T26" s="27">
        <f t="shared" si="11"/>
        <v>0</v>
      </c>
      <c r="U26" s="27">
        <f t="shared" si="12"/>
        <v>0</v>
      </c>
      <c r="V26" s="27">
        <f t="shared" si="13"/>
        <v>0</v>
      </c>
      <c r="W26" s="27">
        <f t="shared" si="14"/>
        <v>0</v>
      </c>
      <c r="X26" s="27">
        <f t="shared" si="15"/>
        <v>3</v>
      </c>
      <c r="Y26" s="27">
        <f t="shared" si="16"/>
        <v>0</v>
      </c>
      <c r="Z26" s="27">
        <f t="shared" si="17"/>
        <v>5</v>
      </c>
      <c r="AA26" s="27">
        <f t="shared" si="18"/>
        <v>0</v>
      </c>
      <c r="AB26" s="27">
        <f t="shared" si="19"/>
        <v>0</v>
      </c>
      <c r="AC26" s="27">
        <f t="shared" si="20"/>
        <v>0</v>
      </c>
      <c r="AD26" s="27">
        <f t="shared" si="21"/>
        <v>0</v>
      </c>
      <c r="AE26" s="27">
        <f t="shared" si="22"/>
        <v>0</v>
      </c>
      <c r="AF26" s="27">
        <f t="shared" si="23"/>
        <v>0</v>
      </c>
      <c r="AG26" s="27">
        <f t="shared" si="24"/>
        <v>0</v>
      </c>
      <c r="AH26" s="27">
        <f t="shared" si="25"/>
        <v>0</v>
      </c>
      <c r="AI26" s="27">
        <f t="shared" si="26"/>
        <v>0</v>
      </c>
      <c r="AJ26" s="27">
        <f t="shared" si="27"/>
        <v>0</v>
      </c>
      <c r="AK26" s="27">
        <f t="shared" si="28"/>
        <v>0</v>
      </c>
      <c r="AL26" s="27">
        <f t="shared" si="29"/>
        <v>0</v>
      </c>
      <c r="AM26" s="27">
        <f t="shared" si="30"/>
        <v>0</v>
      </c>
      <c r="AN26" s="27">
        <f t="shared" si="31"/>
        <v>0</v>
      </c>
      <c r="AO26" s="27">
        <f t="shared" si="32"/>
        <v>0</v>
      </c>
      <c r="AP26" s="27">
        <f t="shared" si="33"/>
        <v>0</v>
      </c>
      <c r="AQ26" s="27">
        <f t="shared" si="34"/>
        <v>0</v>
      </c>
      <c r="AR26" s="27">
        <f t="shared" si="35"/>
        <v>10</v>
      </c>
      <c r="AS26" s="27">
        <f t="shared" si="36"/>
        <v>0</v>
      </c>
      <c r="AT26" s="28">
        <f t="shared" si="37"/>
        <v>0</v>
      </c>
    </row>
    <row r="27" spans="2:46" x14ac:dyDescent="0.25">
      <c r="B27" s="56">
        <v>1930</v>
      </c>
      <c r="C27" s="28" t="s">
        <v>185</v>
      </c>
      <c r="E27" s="56">
        <v>1930</v>
      </c>
      <c r="F27" s="28" t="s">
        <v>266</v>
      </c>
      <c r="H27" s="17">
        <v>1930</v>
      </c>
      <c r="I27" s="27">
        <f t="shared" si="0"/>
        <v>0</v>
      </c>
      <c r="J27" s="27">
        <f t="shared" si="1"/>
        <v>6</v>
      </c>
      <c r="K27" s="27">
        <f t="shared" si="2"/>
        <v>0</v>
      </c>
      <c r="L27" s="27">
        <f t="shared" si="3"/>
        <v>0</v>
      </c>
      <c r="M27" s="27">
        <f t="shared" si="4"/>
        <v>0</v>
      </c>
      <c r="N27" s="27">
        <f t="shared" si="5"/>
        <v>0</v>
      </c>
      <c r="O27" s="27">
        <f t="shared" si="6"/>
        <v>0</v>
      </c>
      <c r="P27" s="27">
        <f t="shared" si="7"/>
        <v>0</v>
      </c>
      <c r="Q27" s="27">
        <f t="shared" si="8"/>
        <v>0</v>
      </c>
      <c r="R27" s="27">
        <f t="shared" si="9"/>
        <v>0</v>
      </c>
      <c r="S27" s="27">
        <f t="shared" si="10"/>
        <v>0</v>
      </c>
      <c r="T27" s="27">
        <f t="shared" si="11"/>
        <v>0</v>
      </c>
      <c r="U27" s="27">
        <f t="shared" si="12"/>
        <v>0</v>
      </c>
      <c r="V27" s="27">
        <f t="shared" si="13"/>
        <v>0</v>
      </c>
      <c r="W27" s="27">
        <f t="shared" si="14"/>
        <v>0</v>
      </c>
      <c r="X27" s="27">
        <f t="shared" si="15"/>
        <v>4</v>
      </c>
      <c r="Y27" s="27">
        <f t="shared" si="16"/>
        <v>0</v>
      </c>
      <c r="Z27" s="27">
        <f t="shared" si="17"/>
        <v>5</v>
      </c>
      <c r="AA27" s="27">
        <f t="shared" si="18"/>
        <v>0</v>
      </c>
      <c r="AB27" s="27">
        <f t="shared" si="19"/>
        <v>0</v>
      </c>
      <c r="AC27" s="27">
        <f t="shared" si="20"/>
        <v>0</v>
      </c>
      <c r="AD27" s="27">
        <f t="shared" si="21"/>
        <v>0</v>
      </c>
      <c r="AE27" s="27">
        <f t="shared" si="22"/>
        <v>0</v>
      </c>
      <c r="AF27" s="27">
        <f t="shared" si="23"/>
        <v>0</v>
      </c>
      <c r="AG27" s="27">
        <f t="shared" si="24"/>
        <v>0</v>
      </c>
      <c r="AH27" s="27">
        <f t="shared" si="25"/>
        <v>0</v>
      </c>
      <c r="AI27" s="27">
        <f t="shared" si="26"/>
        <v>0</v>
      </c>
      <c r="AJ27" s="27">
        <f t="shared" si="27"/>
        <v>0</v>
      </c>
      <c r="AK27" s="27">
        <f t="shared" si="28"/>
        <v>0</v>
      </c>
      <c r="AL27" s="27">
        <f t="shared" si="29"/>
        <v>0</v>
      </c>
      <c r="AM27" s="27">
        <f t="shared" si="30"/>
        <v>0</v>
      </c>
      <c r="AN27" s="27">
        <f t="shared" si="31"/>
        <v>0</v>
      </c>
      <c r="AO27" s="27">
        <f t="shared" si="32"/>
        <v>0</v>
      </c>
      <c r="AP27" s="27">
        <f t="shared" si="33"/>
        <v>0</v>
      </c>
      <c r="AQ27" s="27">
        <f t="shared" si="34"/>
        <v>0</v>
      </c>
      <c r="AR27" s="27">
        <f t="shared" si="35"/>
        <v>10</v>
      </c>
      <c r="AS27" s="27">
        <f t="shared" si="36"/>
        <v>0</v>
      </c>
      <c r="AT27" s="28">
        <f t="shared" si="37"/>
        <v>0</v>
      </c>
    </row>
    <row r="28" spans="2:46" x14ac:dyDescent="0.25">
      <c r="B28" s="56">
        <v>1931</v>
      </c>
      <c r="C28" s="28" t="s">
        <v>185</v>
      </c>
      <c r="E28" s="56">
        <v>1931</v>
      </c>
      <c r="F28" s="28" t="s">
        <v>194</v>
      </c>
      <c r="H28" s="17">
        <v>1931</v>
      </c>
      <c r="I28" s="27">
        <f t="shared" si="0"/>
        <v>0</v>
      </c>
      <c r="J28" s="27">
        <f t="shared" si="1"/>
        <v>6</v>
      </c>
      <c r="K28" s="27">
        <f t="shared" si="2"/>
        <v>0</v>
      </c>
      <c r="L28" s="27">
        <f t="shared" si="3"/>
        <v>0</v>
      </c>
      <c r="M28" s="27">
        <f t="shared" si="4"/>
        <v>0</v>
      </c>
      <c r="N28" s="27">
        <f t="shared" si="5"/>
        <v>0</v>
      </c>
      <c r="O28" s="27">
        <f t="shared" si="6"/>
        <v>0</v>
      </c>
      <c r="P28" s="27">
        <f t="shared" si="7"/>
        <v>0</v>
      </c>
      <c r="Q28" s="27">
        <f t="shared" si="8"/>
        <v>0</v>
      </c>
      <c r="R28" s="27">
        <f t="shared" si="9"/>
        <v>0</v>
      </c>
      <c r="S28" s="27">
        <f t="shared" si="10"/>
        <v>0</v>
      </c>
      <c r="T28" s="27">
        <f t="shared" si="11"/>
        <v>0</v>
      </c>
      <c r="U28" s="27">
        <f t="shared" si="12"/>
        <v>0</v>
      </c>
      <c r="V28" s="27">
        <f t="shared" si="13"/>
        <v>0</v>
      </c>
      <c r="W28" s="27">
        <f t="shared" si="14"/>
        <v>0</v>
      </c>
      <c r="X28" s="27">
        <f t="shared" si="15"/>
        <v>5</v>
      </c>
      <c r="Y28" s="27">
        <f t="shared" si="16"/>
        <v>0</v>
      </c>
      <c r="Z28" s="27">
        <f t="shared" si="17"/>
        <v>5</v>
      </c>
      <c r="AA28" s="27">
        <f t="shared" si="18"/>
        <v>0</v>
      </c>
      <c r="AB28" s="27">
        <f t="shared" si="19"/>
        <v>0</v>
      </c>
      <c r="AC28" s="27">
        <f t="shared" si="20"/>
        <v>0</v>
      </c>
      <c r="AD28" s="27">
        <f t="shared" si="21"/>
        <v>0</v>
      </c>
      <c r="AE28" s="27">
        <f t="shared" si="22"/>
        <v>0</v>
      </c>
      <c r="AF28" s="27">
        <f t="shared" si="23"/>
        <v>0</v>
      </c>
      <c r="AG28" s="27">
        <f t="shared" si="24"/>
        <v>0</v>
      </c>
      <c r="AH28" s="27">
        <f t="shared" si="25"/>
        <v>0</v>
      </c>
      <c r="AI28" s="27">
        <f t="shared" si="26"/>
        <v>0</v>
      </c>
      <c r="AJ28" s="27">
        <f t="shared" si="27"/>
        <v>0</v>
      </c>
      <c r="AK28" s="27">
        <f t="shared" si="28"/>
        <v>0</v>
      </c>
      <c r="AL28" s="27">
        <f t="shared" si="29"/>
        <v>0</v>
      </c>
      <c r="AM28" s="27">
        <f t="shared" si="30"/>
        <v>0</v>
      </c>
      <c r="AN28" s="27">
        <f t="shared" si="31"/>
        <v>0</v>
      </c>
      <c r="AO28" s="27">
        <f t="shared" si="32"/>
        <v>0</v>
      </c>
      <c r="AP28" s="27">
        <f t="shared" si="33"/>
        <v>0</v>
      </c>
      <c r="AQ28" s="27">
        <f t="shared" si="34"/>
        <v>0</v>
      </c>
      <c r="AR28" s="27">
        <f t="shared" si="35"/>
        <v>10</v>
      </c>
      <c r="AS28" s="27">
        <f t="shared" si="36"/>
        <v>0</v>
      </c>
      <c r="AT28" s="28">
        <f t="shared" si="37"/>
        <v>0</v>
      </c>
    </row>
    <row r="29" spans="2:46" x14ac:dyDescent="0.25">
      <c r="B29" s="56">
        <v>1932</v>
      </c>
      <c r="C29" s="28" t="s">
        <v>185</v>
      </c>
      <c r="E29" s="56">
        <v>1932</v>
      </c>
      <c r="F29" s="28" t="s">
        <v>266</v>
      </c>
      <c r="H29" s="17">
        <v>1932</v>
      </c>
      <c r="I29" s="27">
        <f t="shared" si="0"/>
        <v>0</v>
      </c>
      <c r="J29" s="27">
        <f t="shared" si="1"/>
        <v>6</v>
      </c>
      <c r="K29" s="27">
        <f t="shared" si="2"/>
        <v>0</v>
      </c>
      <c r="L29" s="27">
        <f t="shared" si="3"/>
        <v>0</v>
      </c>
      <c r="M29" s="27">
        <f t="shared" si="4"/>
        <v>0</v>
      </c>
      <c r="N29" s="27">
        <f t="shared" si="5"/>
        <v>0</v>
      </c>
      <c r="O29" s="27">
        <f t="shared" si="6"/>
        <v>0</v>
      </c>
      <c r="P29" s="27">
        <f t="shared" si="7"/>
        <v>0</v>
      </c>
      <c r="Q29" s="27">
        <f t="shared" si="8"/>
        <v>0</v>
      </c>
      <c r="R29" s="27">
        <f t="shared" si="9"/>
        <v>0</v>
      </c>
      <c r="S29" s="27">
        <f t="shared" si="10"/>
        <v>0</v>
      </c>
      <c r="T29" s="27">
        <f t="shared" si="11"/>
        <v>0</v>
      </c>
      <c r="U29" s="27">
        <f t="shared" si="12"/>
        <v>0</v>
      </c>
      <c r="V29" s="27">
        <f t="shared" si="13"/>
        <v>0</v>
      </c>
      <c r="W29" s="27">
        <f t="shared" si="14"/>
        <v>0</v>
      </c>
      <c r="X29" s="27">
        <f t="shared" si="15"/>
        <v>6</v>
      </c>
      <c r="Y29" s="27">
        <f t="shared" si="16"/>
        <v>0</v>
      </c>
      <c r="Z29" s="27">
        <f t="shared" si="17"/>
        <v>5</v>
      </c>
      <c r="AA29" s="27">
        <f t="shared" si="18"/>
        <v>0</v>
      </c>
      <c r="AB29" s="27">
        <f t="shared" si="19"/>
        <v>0</v>
      </c>
      <c r="AC29" s="27">
        <f t="shared" si="20"/>
        <v>0</v>
      </c>
      <c r="AD29" s="27">
        <f t="shared" si="21"/>
        <v>0</v>
      </c>
      <c r="AE29" s="27">
        <f t="shared" si="22"/>
        <v>0</v>
      </c>
      <c r="AF29" s="27">
        <f t="shared" si="23"/>
        <v>0</v>
      </c>
      <c r="AG29" s="27">
        <f t="shared" si="24"/>
        <v>0</v>
      </c>
      <c r="AH29" s="27">
        <f t="shared" si="25"/>
        <v>0</v>
      </c>
      <c r="AI29" s="27">
        <f t="shared" si="26"/>
        <v>0</v>
      </c>
      <c r="AJ29" s="27">
        <f t="shared" si="27"/>
        <v>0</v>
      </c>
      <c r="AK29" s="27">
        <f t="shared" si="28"/>
        <v>0</v>
      </c>
      <c r="AL29" s="27">
        <f t="shared" si="29"/>
        <v>0</v>
      </c>
      <c r="AM29" s="27">
        <f t="shared" si="30"/>
        <v>0</v>
      </c>
      <c r="AN29" s="27">
        <f t="shared" si="31"/>
        <v>0</v>
      </c>
      <c r="AO29" s="27">
        <f t="shared" si="32"/>
        <v>0</v>
      </c>
      <c r="AP29" s="27">
        <f t="shared" si="33"/>
        <v>0</v>
      </c>
      <c r="AQ29" s="27">
        <f t="shared" si="34"/>
        <v>0</v>
      </c>
      <c r="AR29" s="27">
        <f t="shared" si="35"/>
        <v>10</v>
      </c>
      <c r="AS29" s="27">
        <f t="shared" si="36"/>
        <v>0</v>
      </c>
      <c r="AT29" s="28">
        <f t="shared" si="37"/>
        <v>0</v>
      </c>
    </row>
    <row r="30" spans="2:46" x14ac:dyDescent="0.25">
      <c r="B30" s="56">
        <v>1933</v>
      </c>
      <c r="C30" s="28" t="s">
        <v>194</v>
      </c>
      <c r="E30" s="56">
        <v>1933</v>
      </c>
      <c r="F30" s="28" t="s">
        <v>185</v>
      </c>
      <c r="H30" s="17">
        <v>1933</v>
      </c>
      <c r="I30" s="27">
        <f t="shared" si="0"/>
        <v>0</v>
      </c>
      <c r="J30" s="27">
        <f t="shared" si="1"/>
        <v>6</v>
      </c>
      <c r="K30" s="27">
        <f t="shared" si="2"/>
        <v>0</v>
      </c>
      <c r="L30" s="27">
        <f t="shared" si="3"/>
        <v>0</v>
      </c>
      <c r="M30" s="27">
        <f t="shared" si="4"/>
        <v>0</v>
      </c>
      <c r="N30" s="27">
        <f t="shared" si="5"/>
        <v>0</v>
      </c>
      <c r="O30" s="27">
        <f t="shared" si="6"/>
        <v>0</v>
      </c>
      <c r="P30" s="27">
        <f t="shared" si="7"/>
        <v>0</v>
      </c>
      <c r="Q30" s="27">
        <f t="shared" si="8"/>
        <v>0</v>
      </c>
      <c r="R30" s="27">
        <f t="shared" si="9"/>
        <v>0</v>
      </c>
      <c r="S30" s="27">
        <f t="shared" si="10"/>
        <v>0</v>
      </c>
      <c r="T30" s="27">
        <f t="shared" si="11"/>
        <v>0</v>
      </c>
      <c r="U30" s="27">
        <f t="shared" si="12"/>
        <v>0</v>
      </c>
      <c r="V30" s="27">
        <f t="shared" si="13"/>
        <v>0</v>
      </c>
      <c r="W30" s="27">
        <f t="shared" si="14"/>
        <v>0</v>
      </c>
      <c r="X30" s="27">
        <f t="shared" si="15"/>
        <v>6</v>
      </c>
      <c r="Y30" s="27">
        <f t="shared" si="16"/>
        <v>0</v>
      </c>
      <c r="Z30" s="27">
        <f t="shared" si="17"/>
        <v>6</v>
      </c>
      <c r="AA30" s="27">
        <f t="shared" si="18"/>
        <v>0</v>
      </c>
      <c r="AB30" s="27">
        <f t="shared" si="19"/>
        <v>0</v>
      </c>
      <c r="AC30" s="27">
        <f t="shared" si="20"/>
        <v>0</v>
      </c>
      <c r="AD30" s="27">
        <f t="shared" si="21"/>
        <v>0</v>
      </c>
      <c r="AE30" s="27">
        <f t="shared" si="22"/>
        <v>0</v>
      </c>
      <c r="AF30" s="27">
        <f t="shared" si="23"/>
        <v>0</v>
      </c>
      <c r="AG30" s="27">
        <f t="shared" si="24"/>
        <v>0</v>
      </c>
      <c r="AH30" s="27">
        <f t="shared" si="25"/>
        <v>0</v>
      </c>
      <c r="AI30" s="27">
        <f t="shared" si="26"/>
        <v>0</v>
      </c>
      <c r="AJ30" s="27">
        <f t="shared" si="27"/>
        <v>0</v>
      </c>
      <c r="AK30" s="27">
        <f t="shared" si="28"/>
        <v>0</v>
      </c>
      <c r="AL30" s="27">
        <f t="shared" si="29"/>
        <v>0</v>
      </c>
      <c r="AM30" s="27">
        <f t="shared" si="30"/>
        <v>0</v>
      </c>
      <c r="AN30" s="27">
        <f t="shared" si="31"/>
        <v>0</v>
      </c>
      <c r="AO30" s="27">
        <f t="shared" si="32"/>
        <v>0</v>
      </c>
      <c r="AP30" s="27">
        <f t="shared" si="33"/>
        <v>0</v>
      </c>
      <c r="AQ30" s="27">
        <f t="shared" si="34"/>
        <v>0</v>
      </c>
      <c r="AR30" s="27">
        <f t="shared" si="35"/>
        <v>10</v>
      </c>
      <c r="AS30" s="27">
        <f t="shared" si="36"/>
        <v>0</v>
      </c>
      <c r="AT30" s="28">
        <f t="shared" si="37"/>
        <v>0</v>
      </c>
    </row>
    <row r="31" spans="2:46" x14ac:dyDescent="0.25">
      <c r="B31" s="56">
        <v>1934</v>
      </c>
      <c r="C31" s="28" t="s">
        <v>194</v>
      </c>
      <c r="E31" s="56">
        <v>1934</v>
      </c>
      <c r="F31" s="28" t="s">
        <v>266</v>
      </c>
      <c r="H31" s="17">
        <v>1934</v>
      </c>
      <c r="I31" s="27">
        <f t="shared" si="0"/>
        <v>0</v>
      </c>
      <c r="J31" s="27">
        <f t="shared" si="1"/>
        <v>6</v>
      </c>
      <c r="K31" s="27">
        <f t="shared" si="2"/>
        <v>0</v>
      </c>
      <c r="L31" s="27">
        <f t="shared" si="3"/>
        <v>0</v>
      </c>
      <c r="M31" s="27">
        <f t="shared" si="4"/>
        <v>0</v>
      </c>
      <c r="N31" s="27">
        <f t="shared" si="5"/>
        <v>0</v>
      </c>
      <c r="O31" s="27">
        <f t="shared" si="6"/>
        <v>0</v>
      </c>
      <c r="P31" s="27">
        <f t="shared" si="7"/>
        <v>0</v>
      </c>
      <c r="Q31" s="27">
        <f t="shared" si="8"/>
        <v>0</v>
      </c>
      <c r="R31" s="27">
        <f t="shared" si="9"/>
        <v>0</v>
      </c>
      <c r="S31" s="27">
        <f t="shared" si="10"/>
        <v>0</v>
      </c>
      <c r="T31" s="27">
        <f t="shared" si="11"/>
        <v>0</v>
      </c>
      <c r="U31" s="27">
        <f t="shared" si="12"/>
        <v>0</v>
      </c>
      <c r="V31" s="27">
        <f t="shared" si="13"/>
        <v>0</v>
      </c>
      <c r="W31" s="27">
        <f t="shared" si="14"/>
        <v>0</v>
      </c>
      <c r="X31" s="27">
        <f t="shared" si="15"/>
        <v>6</v>
      </c>
      <c r="Y31" s="27">
        <f t="shared" si="16"/>
        <v>0</v>
      </c>
      <c r="Z31" s="27">
        <f t="shared" si="17"/>
        <v>7</v>
      </c>
      <c r="AA31" s="27">
        <f t="shared" si="18"/>
        <v>0</v>
      </c>
      <c r="AB31" s="27">
        <f t="shared" si="19"/>
        <v>0</v>
      </c>
      <c r="AC31" s="27">
        <f t="shared" si="20"/>
        <v>0</v>
      </c>
      <c r="AD31" s="27">
        <f t="shared" si="21"/>
        <v>0</v>
      </c>
      <c r="AE31" s="27">
        <f t="shared" si="22"/>
        <v>0</v>
      </c>
      <c r="AF31" s="27">
        <f t="shared" si="23"/>
        <v>0</v>
      </c>
      <c r="AG31" s="27">
        <f t="shared" si="24"/>
        <v>0</v>
      </c>
      <c r="AH31" s="27">
        <f t="shared" si="25"/>
        <v>0</v>
      </c>
      <c r="AI31" s="27">
        <f t="shared" si="26"/>
        <v>0</v>
      </c>
      <c r="AJ31" s="27">
        <f t="shared" si="27"/>
        <v>0</v>
      </c>
      <c r="AK31" s="27">
        <f t="shared" si="28"/>
        <v>0</v>
      </c>
      <c r="AL31" s="27">
        <f t="shared" si="29"/>
        <v>0</v>
      </c>
      <c r="AM31" s="27">
        <f t="shared" si="30"/>
        <v>0</v>
      </c>
      <c r="AN31" s="27">
        <f t="shared" si="31"/>
        <v>0</v>
      </c>
      <c r="AO31" s="27">
        <f t="shared" si="32"/>
        <v>0</v>
      </c>
      <c r="AP31" s="27">
        <f t="shared" si="33"/>
        <v>0</v>
      </c>
      <c r="AQ31" s="27">
        <f t="shared" si="34"/>
        <v>0</v>
      </c>
      <c r="AR31" s="27">
        <f t="shared" si="35"/>
        <v>10</v>
      </c>
      <c r="AS31" s="27">
        <f t="shared" si="36"/>
        <v>0</v>
      </c>
      <c r="AT31" s="28">
        <f t="shared" si="37"/>
        <v>0</v>
      </c>
    </row>
    <row r="32" spans="2:46" x14ac:dyDescent="0.25">
      <c r="B32" s="56">
        <v>1935</v>
      </c>
      <c r="C32" s="28" t="s">
        <v>194</v>
      </c>
      <c r="E32" s="56">
        <v>1935</v>
      </c>
      <c r="F32" s="28" t="s">
        <v>266</v>
      </c>
      <c r="H32" s="17">
        <v>1935</v>
      </c>
      <c r="I32" s="27">
        <f t="shared" si="0"/>
        <v>0</v>
      </c>
      <c r="J32" s="27">
        <f t="shared" si="1"/>
        <v>6</v>
      </c>
      <c r="K32" s="27">
        <f t="shared" si="2"/>
        <v>0</v>
      </c>
      <c r="L32" s="27">
        <f t="shared" si="3"/>
        <v>0</v>
      </c>
      <c r="M32" s="27">
        <f t="shared" si="4"/>
        <v>0</v>
      </c>
      <c r="N32" s="27">
        <f t="shared" si="5"/>
        <v>0</v>
      </c>
      <c r="O32" s="27">
        <f t="shared" si="6"/>
        <v>0</v>
      </c>
      <c r="P32" s="27">
        <f t="shared" si="7"/>
        <v>0</v>
      </c>
      <c r="Q32" s="27">
        <f t="shared" si="8"/>
        <v>0</v>
      </c>
      <c r="R32" s="27">
        <f t="shared" si="9"/>
        <v>0</v>
      </c>
      <c r="S32" s="27">
        <f t="shared" si="10"/>
        <v>0</v>
      </c>
      <c r="T32" s="27">
        <f t="shared" si="11"/>
        <v>0</v>
      </c>
      <c r="U32" s="27">
        <f t="shared" si="12"/>
        <v>0</v>
      </c>
      <c r="V32" s="27">
        <f t="shared" si="13"/>
        <v>0</v>
      </c>
      <c r="W32" s="27">
        <f t="shared" si="14"/>
        <v>0</v>
      </c>
      <c r="X32" s="27">
        <f t="shared" si="15"/>
        <v>6</v>
      </c>
      <c r="Y32" s="27">
        <f t="shared" si="16"/>
        <v>0</v>
      </c>
      <c r="Z32" s="27">
        <f t="shared" si="17"/>
        <v>8</v>
      </c>
      <c r="AA32" s="27">
        <f t="shared" si="18"/>
        <v>0</v>
      </c>
      <c r="AB32" s="27">
        <f t="shared" si="19"/>
        <v>0</v>
      </c>
      <c r="AC32" s="27">
        <f t="shared" si="20"/>
        <v>0</v>
      </c>
      <c r="AD32" s="27">
        <f t="shared" si="21"/>
        <v>0</v>
      </c>
      <c r="AE32" s="27">
        <f t="shared" si="22"/>
        <v>0</v>
      </c>
      <c r="AF32" s="27">
        <f t="shared" si="23"/>
        <v>0</v>
      </c>
      <c r="AG32" s="27">
        <f t="shared" si="24"/>
        <v>0</v>
      </c>
      <c r="AH32" s="27">
        <f t="shared" si="25"/>
        <v>0</v>
      </c>
      <c r="AI32" s="27">
        <f t="shared" si="26"/>
        <v>0</v>
      </c>
      <c r="AJ32" s="27">
        <f t="shared" si="27"/>
        <v>0</v>
      </c>
      <c r="AK32" s="27">
        <f t="shared" si="28"/>
        <v>0</v>
      </c>
      <c r="AL32" s="27">
        <f t="shared" si="29"/>
        <v>0</v>
      </c>
      <c r="AM32" s="27">
        <f t="shared" si="30"/>
        <v>0</v>
      </c>
      <c r="AN32" s="27">
        <f t="shared" si="31"/>
        <v>0</v>
      </c>
      <c r="AO32" s="27">
        <f t="shared" si="32"/>
        <v>0</v>
      </c>
      <c r="AP32" s="27">
        <f t="shared" si="33"/>
        <v>0</v>
      </c>
      <c r="AQ32" s="27">
        <f t="shared" si="34"/>
        <v>0</v>
      </c>
      <c r="AR32" s="27">
        <f t="shared" si="35"/>
        <v>10</v>
      </c>
      <c r="AS32" s="27">
        <f t="shared" si="36"/>
        <v>0</v>
      </c>
      <c r="AT32" s="28">
        <f t="shared" si="37"/>
        <v>0</v>
      </c>
    </row>
    <row r="33" spans="2:46" x14ac:dyDescent="0.25">
      <c r="B33" s="56">
        <v>1936</v>
      </c>
      <c r="C33" s="28" t="s">
        <v>194</v>
      </c>
      <c r="E33" s="56">
        <v>1936</v>
      </c>
      <c r="F33" s="28" t="s">
        <v>156</v>
      </c>
      <c r="H33" s="17">
        <v>1936</v>
      </c>
      <c r="I33" s="27">
        <f t="shared" si="0"/>
        <v>0</v>
      </c>
      <c r="J33" s="27">
        <f t="shared" si="1"/>
        <v>6</v>
      </c>
      <c r="K33" s="27">
        <f t="shared" si="2"/>
        <v>0</v>
      </c>
      <c r="L33" s="27">
        <f t="shared" si="3"/>
        <v>0</v>
      </c>
      <c r="M33" s="27">
        <f t="shared" si="4"/>
        <v>0</v>
      </c>
      <c r="N33" s="27">
        <f t="shared" si="5"/>
        <v>0</v>
      </c>
      <c r="O33" s="27">
        <f t="shared" si="6"/>
        <v>0</v>
      </c>
      <c r="P33" s="27">
        <f t="shared" si="7"/>
        <v>0</v>
      </c>
      <c r="Q33" s="27">
        <f t="shared" si="8"/>
        <v>0</v>
      </c>
      <c r="R33" s="27">
        <f t="shared" si="9"/>
        <v>0</v>
      </c>
      <c r="S33" s="27">
        <f t="shared" si="10"/>
        <v>0</v>
      </c>
      <c r="T33" s="27">
        <f t="shared" si="11"/>
        <v>0</v>
      </c>
      <c r="U33" s="27">
        <f t="shared" si="12"/>
        <v>0</v>
      </c>
      <c r="V33" s="27">
        <f t="shared" si="13"/>
        <v>0</v>
      </c>
      <c r="W33" s="27">
        <f t="shared" si="14"/>
        <v>0</v>
      </c>
      <c r="X33" s="27">
        <f t="shared" si="15"/>
        <v>6</v>
      </c>
      <c r="Y33" s="27">
        <f t="shared" si="16"/>
        <v>0</v>
      </c>
      <c r="Z33" s="27">
        <f t="shared" si="17"/>
        <v>9</v>
      </c>
      <c r="AA33" s="27">
        <f t="shared" si="18"/>
        <v>0</v>
      </c>
      <c r="AB33" s="27">
        <f t="shared" si="19"/>
        <v>0</v>
      </c>
      <c r="AC33" s="27">
        <f t="shared" si="20"/>
        <v>0</v>
      </c>
      <c r="AD33" s="27">
        <f t="shared" si="21"/>
        <v>0</v>
      </c>
      <c r="AE33" s="27">
        <f t="shared" si="22"/>
        <v>0</v>
      </c>
      <c r="AF33" s="27">
        <f t="shared" si="23"/>
        <v>0</v>
      </c>
      <c r="AG33" s="27">
        <f t="shared" si="24"/>
        <v>0</v>
      </c>
      <c r="AH33" s="27">
        <f t="shared" si="25"/>
        <v>0</v>
      </c>
      <c r="AI33" s="27">
        <f t="shared" si="26"/>
        <v>0</v>
      </c>
      <c r="AJ33" s="27">
        <f t="shared" si="27"/>
        <v>0</v>
      </c>
      <c r="AK33" s="27">
        <f t="shared" si="28"/>
        <v>0</v>
      </c>
      <c r="AL33" s="27">
        <f t="shared" si="29"/>
        <v>0</v>
      </c>
      <c r="AM33" s="27">
        <f t="shared" si="30"/>
        <v>0</v>
      </c>
      <c r="AN33" s="27">
        <f t="shared" si="31"/>
        <v>0</v>
      </c>
      <c r="AO33" s="27">
        <f t="shared" si="32"/>
        <v>0</v>
      </c>
      <c r="AP33" s="27">
        <f t="shared" si="33"/>
        <v>0</v>
      </c>
      <c r="AQ33" s="27">
        <f t="shared" si="34"/>
        <v>0</v>
      </c>
      <c r="AR33" s="27">
        <f t="shared" si="35"/>
        <v>10</v>
      </c>
      <c r="AS33" s="27">
        <f t="shared" si="36"/>
        <v>0</v>
      </c>
      <c r="AT33" s="28">
        <f t="shared" si="37"/>
        <v>0</v>
      </c>
    </row>
    <row r="34" spans="2:46" x14ac:dyDescent="0.25">
      <c r="B34" s="56">
        <v>1937</v>
      </c>
      <c r="C34" s="28" t="s">
        <v>266</v>
      </c>
      <c r="E34" s="56">
        <v>1937</v>
      </c>
      <c r="F34" s="28" t="s">
        <v>194</v>
      </c>
      <c r="H34" s="17">
        <v>1937</v>
      </c>
      <c r="I34" s="27">
        <f t="shared" si="0"/>
        <v>0</v>
      </c>
      <c r="J34" s="27">
        <f t="shared" si="1"/>
        <v>6</v>
      </c>
      <c r="K34" s="27">
        <f t="shared" si="2"/>
        <v>0</v>
      </c>
      <c r="L34" s="27">
        <f t="shared" si="3"/>
        <v>0</v>
      </c>
      <c r="M34" s="27">
        <f t="shared" si="4"/>
        <v>0</v>
      </c>
      <c r="N34" s="27">
        <f t="shared" si="5"/>
        <v>0</v>
      </c>
      <c r="O34" s="27">
        <f t="shared" si="6"/>
        <v>0</v>
      </c>
      <c r="P34" s="27">
        <f t="shared" si="7"/>
        <v>0</v>
      </c>
      <c r="Q34" s="27">
        <f t="shared" si="8"/>
        <v>0</v>
      </c>
      <c r="R34" s="27">
        <f t="shared" si="9"/>
        <v>0</v>
      </c>
      <c r="S34" s="27">
        <f t="shared" si="10"/>
        <v>0</v>
      </c>
      <c r="T34" s="27">
        <f t="shared" si="11"/>
        <v>0</v>
      </c>
      <c r="U34" s="27">
        <f t="shared" si="12"/>
        <v>0</v>
      </c>
      <c r="V34" s="27">
        <f t="shared" si="13"/>
        <v>0</v>
      </c>
      <c r="W34" s="27">
        <f t="shared" si="14"/>
        <v>0</v>
      </c>
      <c r="X34" s="27">
        <f t="shared" si="15"/>
        <v>6</v>
      </c>
      <c r="Y34" s="27">
        <f t="shared" si="16"/>
        <v>0</v>
      </c>
      <c r="Z34" s="27">
        <f t="shared" si="17"/>
        <v>9</v>
      </c>
      <c r="AA34" s="27">
        <f t="shared" si="18"/>
        <v>0</v>
      </c>
      <c r="AB34" s="27">
        <f t="shared" si="19"/>
        <v>0</v>
      </c>
      <c r="AC34" s="27">
        <f t="shared" si="20"/>
        <v>0</v>
      </c>
      <c r="AD34" s="27">
        <f t="shared" si="21"/>
        <v>0</v>
      </c>
      <c r="AE34" s="27">
        <f t="shared" si="22"/>
        <v>0</v>
      </c>
      <c r="AF34" s="27">
        <f t="shared" si="23"/>
        <v>0</v>
      </c>
      <c r="AG34" s="27">
        <f t="shared" si="24"/>
        <v>0</v>
      </c>
      <c r="AH34" s="27">
        <f t="shared" si="25"/>
        <v>0</v>
      </c>
      <c r="AI34" s="27">
        <f t="shared" si="26"/>
        <v>0</v>
      </c>
      <c r="AJ34" s="27">
        <f t="shared" si="27"/>
        <v>0</v>
      </c>
      <c r="AK34" s="27">
        <f t="shared" si="28"/>
        <v>0</v>
      </c>
      <c r="AL34" s="27">
        <f t="shared" si="29"/>
        <v>0</v>
      </c>
      <c r="AM34" s="27">
        <f t="shared" si="30"/>
        <v>0</v>
      </c>
      <c r="AN34" s="27">
        <f t="shared" si="31"/>
        <v>0</v>
      </c>
      <c r="AO34" s="27">
        <f t="shared" si="32"/>
        <v>0</v>
      </c>
      <c r="AP34" s="27">
        <f t="shared" si="33"/>
        <v>0</v>
      </c>
      <c r="AQ34" s="27">
        <f t="shared" si="34"/>
        <v>0</v>
      </c>
      <c r="AR34" s="27">
        <f t="shared" si="35"/>
        <v>11</v>
      </c>
      <c r="AS34" s="27">
        <f t="shared" si="36"/>
        <v>0</v>
      </c>
      <c r="AT34" s="28">
        <f t="shared" si="37"/>
        <v>0</v>
      </c>
    </row>
    <row r="35" spans="2:46" x14ac:dyDescent="0.25">
      <c r="B35" s="56">
        <v>1938</v>
      </c>
      <c r="C35" s="28" t="s">
        <v>266</v>
      </c>
      <c r="E35" s="56">
        <v>1938</v>
      </c>
      <c r="F35" s="28" t="s">
        <v>156</v>
      </c>
      <c r="H35" s="17">
        <v>1938</v>
      </c>
      <c r="I35" s="27">
        <f t="shared" ref="I35:I66" si="38">SUM(IF(VLOOKUP($H35,$B35:$C35,2,FALSE)=I$2,1,0),I34)</f>
        <v>0</v>
      </c>
      <c r="J35" s="27">
        <f t="shared" ref="J35:J66" si="39">SUM(IF(VLOOKUP($H35,$B35:$C35,2,FALSE)=J$2,1,0),J34)</f>
        <v>6</v>
      </c>
      <c r="K35" s="27">
        <f t="shared" ref="K35:K66" si="40">SUM(IF(VLOOKUP($H35,$B35:$C35,2,FALSE)=K$2,1,0),K34)</f>
        <v>0</v>
      </c>
      <c r="L35" s="27">
        <f t="shared" ref="L35:L66" si="41">SUM(IF(VLOOKUP($H35,$B35:$C35,2,FALSE)=L$2,1,0),L34)</f>
        <v>0</v>
      </c>
      <c r="M35" s="27">
        <f t="shared" ref="M35:M66" si="42">SUM(IF(VLOOKUP($H35,$B35:$C35,2,FALSE)=M$2,1,0),M34)</f>
        <v>0</v>
      </c>
      <c r="N35" s="27">
        <f t="shared" ref="N35:N66" si="43">SUM(IF(VLOOKUP($H35,$B35:$C35,2,FALSE)=N$2,1,0),N34)</f>
        <v>0</v>
      </c>
      <c r="O35" s="27">
        <f t="shared" ref="O35:O66" si="44">SUM(IF(VLOOKUP($H35,$B35:$C35,2,FALSE)=O$2,1,0),O34)</f>
        <v>0</v>
      </c>
      <c r="P35" s="27">
        <f t="shared" ref="P35:P66" si="45">SUM(IF(VLOOKUP($H35,$B35:$C35,2,FALSE)=P$2,1,0),P34)</f>
        <v>0</v>
      </c>
      <c r="Q35" s="27">
        <f t="shared" ref="Q35:Q66" si="46">SUM(IF(VLOOKUP($H35,$B35:$C35,2,FALSE)=Q$2,1,0),Q34)</f>
        <v>0</v>
      </c>
      <c r="R35" s="27">
        <f t="shared" ref="R35:R66" si="47">SUM(IF(VLOOKUP($H35,$B35:$C35,2,FALSE)=R$2,1,0),R34)</f>
        <v>0</v>
      </c>
      <c r="S35" s="27">
        <f t="shared" ref="S35:S66" si="48">SUM(IF(VLOOKUP($H35,$B35:$C35,2,FALSE)=S$2,1,0),S34)</f>
        <v>0</v>
      </c>
      <c r="T35" s="27">
        <f t="shared" ref="T35:T66" si="49">SUM(IF(VLOOKUP($H35,$B35:$C35,2,FALSE)=T$2,1,0),T34)</f>
        <v>0</v>
      </c>
      <c r="U35" s="27">
        <f t="shared" ref="U35:U66" si="50">SUM(IF(VLOOKUP($H35,$B35:$C35,2,FALSE)=U$2,1,0),U34)</f>
        <v>0</v>
      </c>
      <c r="V35" s="27">
        <f t="shared" ref="V35:V66" si="51">SUM(IF(VLOOKUP($H35,$B35:$C35,2,FALSE)=V$2,1,0),V34)</f>
        <v>0</v>
      </c>
      <c r="W35" s="27">
        <f t="shared" ref="W35:W66" si="52">SUM(IF(VLOOKUP($H35,$B35:$C35,2,FALSE)=W$2,1,0),W34)</f>
        <v>0</v>
      </c>
      <c r="X35" s="27">
        <f t="shared" ref="X35:X66" si="53">SUM(IF(VLOOKUP($H35,$B35:$C35,2,FALSE)=X$2,1,0),X34)</f>
        <v>6</v>
      </c>
      <c r="Y35" s="27">
        <f t="shared" ref="Y35:Y66" si="54">SUM(IF(VLOOKUP($H35,$B35:$C35,2,FALSE)=Y$2,1,0),Y34)</f>
        <v>0</v>
      </c>
      <c r="Z35" s="27">
        <f t="shared" ref="Z35:Z66" si="55">SUM(IF(VLOOKUP($H35,$B35:$C35,2,FALSE)=Z$2,1,0),Z34)</f>
        <v>9</v>
      </c>
      <c r="AA35" s="27">
        <f t="shared" ref="AA35:AA66" si="56">SUM(IF(VLOOKUP($H35,$B35:$C35,2,FALSE)=AA$2,1,0),AA34)</f>
        <v>0</v>
      </c>
      <c r="AB35" s="27">
        <f t="shared" ref="AB35:AB66" si="57">SUM(IF(VLOOKUP($H35,$B35:$C35,2,FALSE)=AB$2,1,0),AB34)</f>
        <v>0</v>
      </c>
      <c r="AC35" s="27">
        <f t="shared" ref="AC35:AC66" si="58">SUM(IF(VLOOKUP($H35,$B35:$C35,2,FALSE)=AC$2,1,0),AC34)</f>
        <v>0</v>
      </c>
      <c r="AD35" s="27">
        <f t="shared" ref="AD35:AD66" si="59">SUM(IF(VLOOKUP($H35,$B35:$C35,2,FALSE)=AD$2,1,0),AD34)</f>
        <v>0</v>
      </c>
      <c r="AE35" s="27">
        <f t="shared" ref="AE35:AE66" si="60">SUM(IF(VLOOKUP($H35,$B35:$C35,2,FALSE)=AE$2,1,0),AE34)</f>
        <v>0</v>
      </c>
      <c r="AF35" s="27">
        <f t="shared" ref="AF35:AF66" si="61">SUM(IF(VLOOKUP($H35,$B35:$C35,2,FALSE)=AF$2,1,0),AF34)</f>
        <v>0</v>
      </c>
      <c r="AG35" s="27">
        <f t="shared" ref="AG35:AG66" si="62">SUM(IF(VLOOKUP($H35,$B35:$C35,2,FALSE)=AG$2,1,0),AG34)</f>
        <v>0</v>
      </c>
      <c r="AH35" s="27">
        <f t="shared" ref="AH35:AH66" si="63">SUM(IF(VLOOKUP($H35,$B35:$C35,2,FALSE)=AH$2,1,0),AH34)</f>
        <v>0</v>
      </c>
      <c r="AI35" s="27">
        <f t="shared" ref="AI35:AI66" si="64">SUM(IF(VLOOKUP($H35,$B35:$C35,2,FALSE)=AI$2,1,0),AI34)</f>
        <v>0</v>
      </c>
      <c r="AJ35" s="27">
        <f t="shared" ref="AJ35:AJ66" si="65">SUM(IF(VLOOKUP($H35,$B35:$C35,2,FALSE)=AJ$2,1,0),AJ34)</f>
        <v>0</v>
      </c>
      <c r="AK35" s="27">
        <f t="shared" ref="AK35:AK66" si="66">SUM(IF(VLOOKUP($H35,$B35:$C35,2,FALSE)=AK$2,1,0),AK34)</f>
        <v>0</v>
      </c>
      <c r="AL35" s="27">
        <f t="shared" ref="AL35:AL66" si="67">SUM(IF(VLOOKUP($H35,$B35:$C35,2,FALSE)=AL$2,1,0),AL34)</f>
        <v>0</v>
      </c>
      <c r="AM35" s="27">
        <f t="shared" ref="AM35:AM66" si="68">SUM(IF(VLOOKUP($H35,$B35:$C35,2,FALSE)=AM$2,1,0),AM34)</f>
        <v>0</v>
      </c>
      <c r="AN35" s="27">
        <f t="shared" ref="AN35:AN66" si="69">SUM(IF(VLOOKUP($H35,$B35:$C35,2,FALSE)=AN$2,1,0),AN34)</f>
        <v>0</v>
      </c>
      <c r="AO35" s="27">
        <f t="shared" ref="AO35:AO66" si="70">SUM(IF(VLOOKUP($H35,$B35:$C35,2,FALSE)=AO$2,1,0),AO34)</f>
        <v>0</v>
      </c>
      <c r="AP35" s="27">
        <f t="shared" ref="AP35:AP66" si="71">SUM(IF(VLOOKUP($H35,$B35:$C35,2,FALSE)=AP$2,1,0),AP34)</f>
        <v>0</v>
      </c>
      <c r="AQ35" s="27">
        <f t="shared" ref="AQ35:AQ66" si="72">SUM(IF(VLOOKUP($H35,$B35:$C35,2,FALSE)=AQ$2,1,0),AQ34)</f>
        <v>0</v>
      </c>
      <c r="AR35" s="27">
        <f t="shared" ref="AR35:AR66" si="73">SUM(IF(VLOOKUP($H35,$B35:$C35,2,FALSE)=AR$2,1,0),AR34)</f>
        <v>12</v>
      </c>
      <c r="AS35" s="27">
        <f t="shared" ref="AS35:AS66" si="74">SUM(IF(VLOOKUP($H35,$B35:$C35,2,FALSE)=AS$2,1,0),AS34)</f>
        <v>0</v>
      </c>
      <c r="AT35" s="28">
        <f t="shared" ref="AT35:AT66" si="75">SUM(IF(VLOOKUP($H35,$B35:$C35,2,FALSE)=AT$2,1,0),AT34)</f>
        <v>0</v>
      </c>
    </row>
    <row r="36" spans="2:46" x14ac:dyDescent="0.25">
      <c r="B36" s="56">
        <v>1939</v>
      </c>
      <c r="C36" s="28" t="s">
        <v>156</v>
      </c>
      <c r="E36" s="56">
        <v>1939</v>
      </c>
      <c r="F36" s="28" t="s">
        <v>266</v>
      </c>
      <c r="H36" s="17">
        <v>1939</v>
      </c>
      <c r="I36" s="27">
        <f t="shared" si="38"/>
        <v>0</v>
      </c>
      <c r="J36" s="27">
        <f t="shared" si="39"/>
        <v>7</v>
      </c>
      <c r="K36" s="27">
        <f t="shared" si="40"/>
        <v>0</v>
      </c>
      <c r="L36" s="27">
        <f t="shared" si="41"/>
        <v>0</v>
      </c>
      <c r="M36" s="27">
        <f t="shared" si="42"/>
        <v>0</v>
      </c>
      <c r="N36" s="27">
        <f t="shared" si="43"/>
        <v>0</v>
      </c>
      <c r="O36" s="27">
        <f t="shared" si="44"/>
        <v>0</v>
      </c>
      <c r="P36" s="27">
        <f t="shared" si="45"/>
        <v>0</v>
      </c>
      <c r="Q36" s="27">
        <f t="shared" si="46"/>
        <v>0</v>
      </c>
      <c r="R36" s="27">
        <f t="shared" si="47"/>
        <v>0</v>
      </c>
      <c r="S36" s="27">
        <f t="shared" si="48"/>
        <v>0</v>
      </c>
      <c r="T36" s="27">
        <f t="shared" si="49"/>
        <v>0</v>
      </c>
      <c r="U36" s="27">
        <f t="shared" si="50"/>
        <v>0</v>
      </c>
      <c r="V36" s="27">
        <f t="shared" si="51"/>
        <v>0</v>
      </c>
      <c r="W36" s="27">
        <f t="shared" si="52"/>
        <v>0</v>
      </c>
      <c r="X36" s="27">
        <f t="shared" si="53"/>
        <v>6</v>
      </c>
      <c r="Y36" s="27">
        <f t="shared" si="54"/>
        <v>0</v>
      </c>
      <c r="Z36" s="27">
        <f t="shared" si="55"/>
        <v>9</v>
      </c>
      <c r="AA36" s="27">
        <f t="shared" si="56"/>
        <v>0</v>
      </c>
      <c r="AB36" s="27">
        <f t="shared" si="57"/>
        <v>0</v>
      </c>
      <c r="AC36" s="27">
        <f t="shared" si="58"/>
        <v>0</v>
      </c>
      <c r="AD36" s="27">
        <f t="shared" si="59"/>
        <v>0</v>
      </c>
      <c r="AE36" s="27">
        <f t="shared" si="60"/>
        <v>0</v>
      </c>
      <c r="AF36" s="27">
        <f t="shared" si="61"/>
        <v>0</v>
      </c>
      <c r="AG36" s="27">
        <f t="shared" si="62"/>
        <v>0</v>
      </c>
      <c r="AH36" s="27">
        <f t="shared" si="63"/>
        <v>0</v>
      </c>
      <c r="AI36" s="27">
        <f t="shared" si="64"/>
        <v>0</v>
      </c>
      <c r="AJ36" s="27">
        <f t="shared" si="65"/>
        <v>0</v>
      </c>
      <c r="AK36" s="27">
        <f t="shared" si="66"/>
        <v>0</v>
      </c>
      <c r="AL36" s="27">
        <f t="shared" si="67"/>
        <v>0</v>
      </c>
      <c r="AM36" s="27">
        <f t="shared" si="68"/>
        <v>0</v>
      </c>
      <c r="AN36" s="27">
        <f t="shared" si="69"/>
        <v>0</v>
      </c>
      <c r="AO36" s="27">
        <f t="shared" si="70"/>
        <v>0</v>
      </c>
      <c r="AP36" s="27">
        <f t="shared" si="71"/>
        <v>0</v>
      </c>
      <c r="AQ36" s="27">
        <f t="shared" si="72"/>
        <v>0</v>
      </c>
      <c r="AR36" s="27">
        <f t="shared" si="73"/>
        <v>12</v>
      </c>
      <c r="AS36" s="27">
        <f t="shared" si="74"/>
        <v>0</v>
      </c>
      <c r="AT36" s="28">
        <f t="shared" si="75"/>
        <v>0</v>
      </c>
    </row>
    <row r="37" spans="2:46" x14ac:dyDescent="0.25">
      <c r="B37" s="56">
        <v>1946</v>
      </c>
      <c r="C37" s="28" t="s">
        <v>266</v>
      </c>
      <c r="E37" s="56">
        <v>1946</v>
      </c>
      <c r="F37" s="28" t="s">
        <v>156</v>
      </c>
      <c r="H37" s="17">
        <v>1946</v>
      </c>
      <c r="I37" s="27">
        <f t="shared" si="38"/>
        <v>0</v>
      </c>
      <c r="J37" s="27">
        <f t="shared" si="39"/>
        <v>7</v>
      </c>
      <c r="K37" s="27">
        <f t="shared" si="40"/>
        <v>0</v>
      </c>
      <c r="L37" s="27">
        <f t="shared" si="41"/>
        <v>0</v>
      </c>
      <c r="M37" s="27">
        <f t="shared" si="42"/>
        <v>0</v>
      </c>
      <c r="N37" s="27">
        <f t="shared" si="43"/>
        <v>0</v>
      </c>
      <c r="O37" s="27">
        <f t="shared" si="44"/>
        <v>0</v>
      </c>
      <c r="P37" s="27">
        <f t="shared" si="45"/>
        <v>0</v>
      </c>
      <c r="Q37" s="27">
        <f t="shared" si="46"/>
        <v>0</v>
      </c>
      <c r="R37" s="27">
        <f t="shared" si="47"/>
        <v>0</v>
      </c>
      <c r="S37" s="27">
        <f t="shared" si="48"/>
        <v>0</v>
      </c>
      <c r="T37" s="27">
        <f t="shared" si="49"/>
        <v>0</v>
      </c>
      <c r="U37" s="27">
        <f t="shared" si="50"/>
        <v>0</v>
      </c>
      <c r="V37" s="27">
        <f t="shared" si="51"/>
        <v>0</v>
      </c>
      <c r="W37" s="27">
        <f t="shared" si="52"/>
        <v>0</v>
      </c>
      <c r="X37" s="27">
        <f t="shared" si="53"/>
        <v>6</v>
      </c>
      <c r="Y37" s="27">
        <f t="shared" si="54"/>
        <v>0</v>
      </c>
      <c r="Z37" s="27">
        <f t="shared" si="55"/>
        <v>9</v>
      </c>
      <c r="AA37" s="27">
        <f t="shared" si="56"/>
        <v>0</v>
      </c>
      <c r="AB37" s="27">
        <f t="shared" si="57"/>
        <v>0</v>
      </c>
      <c r="AC37" s="27">
        <f t="shared" si="58"/>
        <v>0</v>
      </c>
      <c r="AD37" s="27">
        <f t="shared" si="59"/>
        <v>0</v>
      </c>
      <c r="AE37" s="27">
        <f t="shared" si="60"/>
        <v>0</v>
      </c>
      <c r="AF37" s="27">
        <f t="shared" si="61"/>
        <v>0</v>
      </c>
      <c r="AG37" s="27">
        <f t="shared" si="62"/>
        <v>0</v>
      </c>
      <c r="AH37" s="27">
        <f t="shared" si="63"/>
        <v>0</v>
      </c>
      <c r="AI37" s="27">
        <f t="shared" si="64"/>
        <v>0</v>
      </c>
      <c r="AJ37" s="27">
        <f t="shared" si="65"/>
        <v>0</v>
      </c>
      <c r="AK37" s="27">
        <f t="shared" si="66"/>
        <v>0</v>
      </c>
      <c r="AL37" s="27">
        <f t="shared" si="67"/>
        <v>0</v>
      </c>
      <c r="AM37" s="27">
        <f t="shared" si="68"/>
        <v>0</v>
      </c>
      <c r="AN37" s="27">
        <f t="shared" si="69"/>
        <v>0</v>
      </c>
      <c r="AO37" s="27">
        <f t="shared" si="70"/>
        <v>0</v>
      </c>
      <c r="AP37" s="27">
        <f t="shared" si="71"/>
        <v>0</v>
      </c>
      <c r="AQ37" s="27">
        <f t="shared" si="72"/>
        <v>0</v>
      </c>
      <c r="AR37" s="27">
        <f t="shared" si="73"/>
        <v>13</v>
      </c>
      <c r="AS37" s="27">
        <f t="shared" si="74"/>
        <v>0</v>
      </c>
      <c r="AT37" s="28">
        <f t="shared" si="75"/>
        <v>0</v>
      </c>
    </row>
    <row r="38" spans="2:46" x14ac:dyDescent="0.25">
      <c r="B38" s="56">
        <v>1947</v>
      </c>
      <c r="C38" s="28" t="s">
        <v>266</v>
      </c>
      <c r="E38" s="56">
        <v>1947</v>
      </c>
      <c r="F38" s="28" t="s">
        <v>156</v>
      </c>
      <c r="H38" s="17">
        <v>1947</v>
      </c>
      <c r="I38" s="27">
        <f t="shared" si="38"/>
        <v>0</v>
      </c>
      <c r="J38" s="27">
        <f t="shared" si="39"/>
        <v>7</v>
      </c>
      <c r="K38" s="27">
        <f t="shared" si="40"/>
        <v>0</v>
      </c>
      <c r="L38" s="27">
        <f t="shared" si="41"/>
        <v>0</v>
      </c>
      <c r="M38" s="27">
        <f t="shared" si="42"/>
        <v>0</v>
      </c>
      <c r="N38" s="27">
        <f t="shared" si="43"/>
        <v>0</v>
      </c>
      <c r="O38" s="27">
        <f t="shared" si="44"/>
        <v>0</v>
      </c>
      <c r="P38" s="27">
        <f t="shared" si="45"/>
        <v>0</v>
      </c>
      <c r="Q38" s="27">
        <f t="shared" si="46"/>
        <v>0</v>
      </c>
      <c r="R38" s="27">
        <f t="shared" si="47"/>
        <v>0</v>
      </c>
      <c r="S38" s="27">
        <f t="shared" si="48"/>
        <v>0</v>
      </c>
      <c r="T38" s="27">
        <f t="shared" si="49"/>
        <v>0</v>
      </c>
      <c r="U38" s="27">
        <f t="shared" si="50"/>
        <v>0</v>
      </c>
      <c r="V38" s="27">
        <f t="shared" si="51"/>
        <v>0</v>
      </c>
      <c r="W38" s="27">
        <f t="shared" si="52"/>
        <v>0</v>
      </c>
      <c r="X38" s="27">
        <f t="shared" si="53"/>
        <v>6</v>
      </c>
      <c r="Y38" s="27">
        <f t="shared" si="54"/>
        <v>0</v>
      </c>
      <c r="Z38" s="27">
        <f t="shared" si="55"/>
        <v>9</v>
      </c>
      <c r="AA38" s="27">
        <f t="shared" si="56"/>
        <v>0</v>
      </c>
      <c r="AB38" s="27">
        <f t="shared" si="57"/>
        <v>0</v>
      </c>
      <c r="AC38" s="27">
        <f t="shared" si="58"/>
        <v>0</v>
      </c>
      <c r="AD38" s="27">
        <f t="shared" si="59"/>
        <v>0</v>
      </c>
      <c r="AE38" s="27">
        <f t="shared" si="60"/>
        <v>0</v>
      </c>
      <c r="AF38" s="27">
        <f t="shared" si="61"/>
        <v>0</v>
      </c>
      <c r="AG38" s="27">
        <f t="shared" si="62"/>
        <v>0</v>
      </c>
      <c r="AH38" s="27">
        <f t="shared" si="63"/>
        <v>0</v>
      </c>
      <c r="AI38" s="27">
        <f t="shared" si="64"/>
        <v>0</v>
      </c>
      <c r="AJ38" s="27">
        <f t="shared" si="65"/>
        <v>0</v>
      </c>
      <c r="AK38" s="27">
        <f t="shared" si="66"/>
        <v>0</v>
      </c>
      <c r="AL38" s="27">
        <f t="shared" si="67"/>
        <v>0</v>
      </c>
      <c r="AM38" s="27">
        <f t="shared" si="68"/>
        <v>0</v>
      </c>
      <c r="AN38" s="27">
        <f t="shared" si="69"/>
        <v>0</v>
      </c>
      <c r="AO38" s="27">
        <f t="shared" si="70"/>
        <v>0</v>
      </c>
      <c r="AP38" s="27">
        <f t="shared" si="71"/>
        <v>0</v>
      </c>
      <c r="AQ38" s="27">
        <f t="shared" si="72"/>
        <v>0</v>
      </c>
      <c r="AR38" s="27">
        <f t="shared" si="73"/>
        <v>14</v>
      </c>
      <c r="AS38" s="27">
        <f t="shared" si="74"/>
        <v>0</v>
      </c>
      <c r="AT38" s="28">
        <f t="shared" si="75"/>
        <v>0</v>
      </c>
    </row>
    <row r="39" spans="2:46" x14ac:dyDescent="0.25">
      <c r="B39" s="56">
        <v>1948</v>
      </c>
      <c r="C39" s="28" t="s">
        <v>266</v>
      </c>
      <c r="E39" s="56">
        <v>1948</v>
      </c>
      <c r="F39" s="28" t="s">
        <v>156</v>
      </c>
      <c r="H39" s="17">
        <v>1948</v>
      </c>
      <c r="I39" s="27">
        <f t="shared" si="38"/>
        <v>0</v>
      </c>
      <c r="J39" s="27">
        <f t="shared" si="39"/>
        <v>7</v>
      </c>
      <c r="K39" s="27">
        <f t="shared" si="40"/>
        <v>0</v>
      </c>
      <c r="L39" s="27">
        <f t="shared" si="41"/>
        <v>0</v>
      </c>
      <c r="M39" s="27">
        <f t="shared" si="42"/>
        <v>0</v>
      </c>
      <c r="N39" s="27">
        <f t="shared" si="43"/>
        <v>0</v>
      </c>
      <c r="O39" s="27">
        <f t="shared" si="44"/>
        <v>0</v>
      </c>
      <c r="P39" s="27">
        <f t="shared" si="45"/>
        <v>0</v>
      </c>
      <c r="Q39" s="27">
        <f t="shared" si="46"/>
        <v>0</v>
      </c>
      <c r="R39" s="27">
        <f t="shared" si="47"/>
        <v>0</v>
      </c>
      <c r="S39" s="27">
        <f t="shared" si="48"/>
        <v>0</v>
      </c>
      <c r="T39" s="27">
        <f t="shared" si="49"/>
        <v>0</v>
      </c>
      <c r="U39" s="27">
        <f t="shared" si="50"/>
        <v>0</v>
      </c>
      <c r="V39" s="27">
        <f t="shared" si="51"/>
        <v>0</v>
      </c>
      <c r="W39" s="27">
        <f t="shared" si="52"/>
        <v>0</v>
      </c>
      <c r="X39" s="27">
        <f t="shared" si="53"/>
        <v>6</v>
      </c>
      <c r="Y39" s="27">
        <f t="shared" si="54"/>
        <v>0</v>
      </c>
      <c r="Z39" s="27">
        <f t="shared" si="55"/>
        <v>9</v>
      </c>
      <c r="AA39" s="27">
        <f t="shared" si="56"/>
        <v>0</v>
      </c>
      <c r="AB39" s="27">
        <f t="shared" si="57"/>
        <v>0</v>
      </c>
      <c r="AC39" s="27">
        <f t="shared" si="58"/>
        <v>0</v>
      </c>
      <c r="AD39" s="27">
        <f t="shared" si="59"/>
        <v>0</v>
      </c>
      <c r="AE39" s="27">
        <f t="shared" si="60"/>
        <v>0</v>
      </c>
      <c r="AF39" s="27">
        <f t="shared" si="61"/>
        <v>0</v>
      </c>
      <c r="AG39" s="27">
        <f t="shared" si="62"/>
        <v>0</v>
      </c>
      <c r="AH39" s="27">
        <f t="shared" si="63"/>
        <v>0</v>
      </c>
      <c r="AI39" s="27">
        <f t="shared" si="64"/>
        <v>0</v>
      </c>
      <c r="AJ39" s="27">
        <f t="shared" si="65"/>
        <v>0</v>
      </c>
      <c r="AK39" s="27">
        <f t="shared" si="66"/>
        <v>0</v>
      </c>
      <c r="AL39" s="27">
        <f t="shared" si="67"/>
        <v>0</v>
      </c>
      <c r="AM39" s="27">
        <f t="shared" si="68"/>
        <v>0</v>
      </c>
      <c r="AN39" s="27">
        <f t="shared" si="69"/>
        <v>0</v>
      </c>
      <c r="AO39" s="27">
        <f t="shared" si="70"/>
        <v>0</v>
      </c>
      <c r="AP39" s="27">
        <f t="shared" si="71"/>
        <v>0</v>
      </c>
      <c r="AQ39" s="27">
        <f t="shared" si="72"/>
        <v>0</v>
      </c>
      <c r="AR39" s="27">
        <f t="shared" si="73"/>
        <v>15</v>
      </c>
      <c r="AS39" s="27">
        <f t="shared" si="74"/>
        <v>0</v>
      </c>
      <c r="AT39" s="28">
        <f t="shared" si="75"/>
        <v>0</v>
      </c>
    </row>
    <row r="40" spans="2:46" x14ac:dyDescent="0.25">
      <c r="B40" s="56">
        <v>1949</v>
      </c>
      <c r="C40" s="28" t="s">
        <v>266</v>
      </c>
      <c r="E40" s="56">
        <v>1949</v>
      </c>
      <c r="F40" s="28" t="s">
        <v>156</v>
      </c>
      <c r="H40" s="17">
        <v>1949</v>
      </c>
      <c r="I40" s="27">
        <f t="shared" si="38"/>
        <v>0</v>
      </c>
      <c r="J40" s="27">
        <f t="shared" si="39"/>
        <v>7</v>
      </c>
      <c r="K40" s="27">
        <f t="shared" si="40"/>
        <v>0</v>
      </c>
      <c r="L40" s="27">
        <f t="shared" si="41"/>
        <v>0</v>
      </c>
      <c r="M40" s="27">
        <f t="shared" si="42"/>
        <v>0</v>
      </c>
      <c r="N40" s="27">
        <f t="shared" si="43"/>
        <v>0</v>
      </c>
      <c r="O40" s="27">
        <f t="shared" si="44"/>
        <v>0</v>
      </c>
      <c r="P40" s="27">
        <f t="shared" si="45"/>
        <v>0</v>
      </c>
      <c r="Q40" s="27">
        <f t="shared" si="46"/>
        <v>0</v>
      </c>
      <c r="R40" s="27">
        <f t="shared" si="47"/>
        <v>0</v>
      </c>
      <c r="S40" s="27">
        <f t="shared" si="48"/>
        <v>0</v>
      </c>
      <c r="T40" s="27">
        <f t="shared" si="49"/>
        <v>0</v>
      </c>
      <c r="U40" s="27">
        <f t="shared" si="50"/>
        <v>0</v>
      </c>
      <c r="V40" s="27">
        <f t="shared" si="51"/>
        <v>0</v>
      </c>
      <c r="W40" s="27">
        <f t="shared" si="52"/>
        <v>0</v>
      </c>
      <c r="X40" s="27">
        <f t="shared" si="53"/>
        <v>6</v>
      </c>
      <c r="Y40" s="27">
        <f t="shared" si="54"/>
        <v>0</v>
      </c>
      <c r="Z40" s="27">
        <f t="shared" si="55"/>
        <v>9</v>
      </c>
      <c r="AA40" s="27">
        <f t="shared" si="56"/>
        <v>0</v>
      </c>
      <c r="AB40" s="27">
        <f t="shared" si="57"/>
        <v>0</v>
      </c>
      <c r="AC40" s="27">
        <f t="shared" si="58"/>
        <v>0</v>
      </c>
      <c r="AD40" s="27">
        <f t="shared" si="59"/>
        <v>0</v>
      </c>
      <c r="AE40" s="27">
        <f t="shared" si="60"/>
        <v>0</v>
      </c>
      <c r="AF40" s="27">
        <f t="shared" si="61"/>
        <v>0</v>
      </c>
      <c r="AG40" s="27">
        <f t="shared" si="62"/>
        <v>0</v>
      </c>
      <c r="AH40" s="27">
        <f t="shared" si="63"/>
        <v>0</v>
      </c>
      <c r="AI40" s="27">
        <f t="shared" si="64"/>
        <v>0</v>
      </c>
      <c r="AJ40" s="27">
        <f t="shared" si="65"/>
        <v>0</v>
      </c>
      <c r="AK40" s="27">
        <f t="shared" si="66"/>
        <v>0</v>
      </c>
      <c r="AL40" s="27">
        <f t="shared" si="67"/>
        <v>0</v>
      </c>
      <c r="AM40" s="27">
        <f t="shared" si="68"/>
        <v>0</v>
      </c>
      <c r="AN40" s="27">
        <f t="shared" si="69"/>
        <v>0</v>
      </c>
      <c r="AO40" s="27">
        <f t="shared" si="70"/>
        <v>0</v>
      </c>
      <c r="AP40" s="27">
        <f t="shared" si="71"/>
        <v>0</v>
      </c>
      <c r="AQ40" s="27">
        <f t="shared" si="72"/>
        <v>0</v>
      </c>
      <c r="AR40" s="27">
        <f t="shared" si="73"/>
        <v>16</v>
      </c>
      <c r="AS40" s="27">
        <f t="shared" si="74"/>
        <v>0</v>
      </c>
      <c r="AT40" s="28">
        <f t="shared" si="75"/>
        <v>0</v>
      </c>
    </row>
    <row r="41" spans="2:46" x14ac:dyDescent="0.25">
      <c r="B41" s="56">
        <v>1950</v>
      </c>
      <c r="C41" s="28" t="s">
        <v>156</v>
      </c>
      <c r="E41" s="56">
        <v>1950</v>
      </c>
      <c r="F41" s="28" t="s">
        <v>266</v>
      </c>
      <c r="H41" s="17">
        <v>1950</v>
      </c>
      <c r="I41" s="27">
        <f t="shared" si="38"/>
        <v>0</v>
      </c>
      <c r="J41" s="27">
        <f t="shared" si="39"/>
        <v>8</v>
      </c>
      <c r="K41" s="27">
        <f t="shared" si="40"/>
        <v>0</v>
      </c>
      <c r="L41" s="27">
        <f t="shared" si="41"/>
        <v>0</v>
      </c>
      <c r="M41" s="27">
        <f t="shared" si="42"/>
        <v>0</v>
      </c>
      <c r="N41" s="27">
        <f t="shared" si="43"/>
        <v>0</v>
      </c>
      <c r="O41" s="27">
        <f t="shared" si="44"/>
        <v>0</v>
      </c>
      <c r="P41" s="27">
        <f t="shared" si="45"/>
        <v>0</v>
      </c>
      <c r="Q41" s="27">
        <f t="shared" si="46"/>
        <v>0</v>
      </c>
      <c r="R41" s="27">
        <f t="shared" si="47"/>
        <v>0</v>
      </c>
      <c r="S41" s="27">
        <f t="shared" si="48"/>
        <v>0</v>
      </c>
      <c r="T41" s="27">
        <f t="shared" si="49"/>
        <v>0</v>
      </c>
      <c r="U41" s="27">
        <f t="shared" si="50"/>
        <v>0</v>
      </c>
      <c r="V41" s="27">
        <f t="shared" si="51"/>
        <v>0</v>
      </c>
      <c r="W41" s="27">
        <f t="shared" si="52"/>
        <v>0</v>
      </c>
      <c r="X41" s="27">
        <f t="shared" si="53"/>
        <v>6</v>
      </c>
      <c r="Y41" s="27">
        <f t="shared" si="54"/>
        <v>0</v>
      </c>
      <c r="Z41" s="27">
        <f t="shared" si="55"/>
        <v>9</v>
      </c>
      <c r="AA41" s="27">
        <f t="shared" si="56"/>
        <v>0</v>
      </c>
      <c r="AB41" s="27">
        <f t="shared" si="57"/>
        <v>0</v>
      </c>
      <c r="AC41" s="27">
        <f t="shared" si="58"/>
        <v>0</v>
      </c>
      <c r="AD41" s="27">
        <f t="shared" si="59"/>
        <v>0</v>
      </c>
      <c r="AE41" s="27">
        <f t="shared" si="60"/>
        <v>0</v>
      </c>
      <c r="AF41" s="27">
        <f t="shared" si="61"/>
        <v>0</v>
      </c>
      <c r="AG41" s="27">
        <f t="shared" si="62"/>
        <v>0</v>
      </c>
      <c r="AH41" s="27">
        <f t="shared" si="63"/>
        <v>0</v>
      </c>
      <c r="AI41" s="27">
        <f t="shared" si="64"/>
        <v>0</v>
      </c>
      <c r="AJ41" s="27">
        <f t="shared" si="65"/>
        <v>0</v>
      </c>
      <c r="AK41" s="27">
        <f t="shared" si="66"/>
        <v>0</v>
      </c>
      <c r="AL41" s="27">
        <f t="shared" si="67"/>
        <v>0</v>
      </c>
      <c r="AM41" s="27">
        <f t="shared" si="68"/>
        <v>0</v>
      </c>
      <c r="AN41" s="27">
        <f t="shared" si="69"/>
        <v>0</v>
      </c>
      <c r="AO41" s="27">
        <f t="shared" si="70"/>
        <v>0</v>
      </c>
      <c r="AP41" s="27">
        <f t="shared" si="71"/>
        <v>0</v>
      </c>
      <c r="AQ41" s="27">
        <f t="shared" si="72"/>
        <v>0</v>
      </c>
      <c r="AR41" s="27">
        <f t="shared" si="73"/>
        <v>16</v>
      </c>
      <c r="AS41" s="27">
        <f t="shared" si="74"/>
        <v>0</v>
      </c>
      <c r="AT41" s="28">
        <f t="shared" si="75"/>
        <v>0</v>
      </c>
    </row>
    <row r="42" spans="2:46" x14ac:dyDescent="0.25">
      <c r="B42" s="56">
        <v>1951</v>
      </c>
      <c r="C42" s="28" t="s">
        <v>156</v>
      </c>
      <c r="E42" s="56">
        <v>1951</v>
      </c>
      <c r="F42" s="28" t="s">
        <v>266</v>
      </c>
      <c r="H42" s="17">
        <v>1951</v>
      </c>
      <c r="I42" s="27">
        <f t="shared" si="38"/>
        <v>0</v>
      </c>
      <c r="J42" s="27">
        <f t="shared" si="39"/>
        <v>9</v>
      </c>
      <c r="K42" s="27">
        <f t="shared" si="40"/>
        <v>0</v>
      </c>
      <c r="L42" s="27">
        <f t="shared" si="41"/>
        <v>0</v>
      </c>
      <c r="M42" s="27">
        <f t="shared" si="42"/>
        <v>0</v>
      </c>
      <c r="N42" s="27">
        <f t="shared" si="43"/>
        <v>0</v>
      </c>
      <c r="O42" s="27">
        <f t="shared" si="44"/>
        <v>0</v>
      </c>
      <c r="P42" s="27">
        <f t="shared" si="45"/>
        <v>0</v>
      </c>
      <c r="Q42" s="27">
        <f t="shared" si="46"/>
        <v>0</v>
      </c>
      <c r="R42" s="27">
        <f t="shared" si="47"/>
        <v>0</v>
      </c>
      <c r="S42" s="27">
        <f t="shared" si="48"/>
        <v>0</v>
      </c>
      <c r="T42" s="27">
        <f t="shared" si="49"/>
        <v>0</v>
      </c>
      <c r="U42" s="27">
        <f t="shared" si="50"/>
        <v>0</v>
      </c>
      <c r="V42" s="27">
        <f t="shared" si="51"/>
        <v>0</v>
      </c>
      <c r="W42" s="27">
        <f t="shared" si="52"/>
        <v>0</v>
      </c>
      <c r="X42" s="27">
        <f t="shared" si="53"/>
        <v>6</v>
      </c>
      <c r="Y42" s="27">
        <f t="shared" si="54"/>
        <v>0</v>
      </c>
      <c r="Z42" s="27">
        <f t="shared" si="55"/>
        <v>9</v>
      </c>
      <c r="AA42" s="27">
        <f t="shared" si="56"/>
        <v>0</v>
      </c>
      <c r="AB42" s="27">
        <f t="shared" si="57"/>
        <v>0</v>
      </c>
      <c r="AC42" s="27">
        <f t="shared" si="58"/>
        <v>0</v>
      </c>
      <c r="AD42" s="27">
        <f t="shared" si="59"/>
        <v>0</v>
      </c>
      <c r="AE42" s="27">
        <f t="shared" si="60"/>
        <v>0</v>
      </c>
      <c r="AF42" s="27">
        <f t="shared" si="61"/>
        <v>0</v>
      </c>
      <c r="AG42" s="27">
        <f t="shared" si="62"/>
        <v>0</v>
      </c>
      <c r="AH42" s="27">
        <f t="shared" si="63"/>
        <v>0</v>
      </c>
      <c r="AI42" s="27">
        <f t="shared" si="64"/>
        <v>0</v>
      </c>
      <c r="AJ42" s="27">
        <f t="shared" si="65"/>
        <v>0</v>
      </c>
      <c r="AK42" s="27">
        <f t="shared" si="66"/>
        <v>0</v>
      </c>
      <c r="AL42" s="27">
        <f t="shared" si="67"/>
        <v>0</v>
      </c>
      <c r="AM42" s="27">
        <f t="shared" si="68"/>
        <v>0</v>
      </c>
      <c r="AN42" s="27">
        <f t="shared" si="69"/>
        <v>0</v>
      </c>
      <c r="AO42" s="27">
        <f t="shared" si="70"/>
        <v>0</v>
      </c>
      <c r="AP42" s="27">
        <f t="shared" si="71"/>
        <v>0</v>
      </c>
      <c r="AQ42" s="27">
        <f t="shared" si="72"/>
        <v>0</v>
      </c>
      <c r="AR42" s="27">
        <f t="shared" si="73"/>
        <v>16</v>
      </c>
      <c r="AS42" s="27">
        <f t="shared" si="74"/>
        <v>0</v>
      </c>
      <c r="AT42" s="28">
        <f t="shared" si="75"/>
        <v>0</v>
      </c>
    </row>
    <row r="43" spans="2:46" x14ac:dyDescent="0.25">
      <c r="B43" s="56">
        <v>1952</v>
      </c>
      <c r="C43" s="28" t="s">
        <v>156</v>
      </c>
      <c r="E43" s="56">
        <v>1952</v>
      </c>
      <c r="F43" s="28" t="s">
        <v>266</v>
      </c>
      <c r="H43" s="17">
        <v>1952</v>
      </c>
      <c r="I43" s="27">
        <f t="shared" si="38"/>
        <v>0</v>
      </c>
      <c r="J43" s="27">
        <f t="shared" si="39"/>
        <v>10</v>
      </c>
      <c r="K43" s="27">
        <f t="shared" si="40"/>
        <v>0</v>
      </c>
      <c r="L43" s="27">
        <f t="shared" si="41"/>
        <v>0</v>
      </c>
      <c r="M43" s="27">
        <f t="shared" si="42"/>
        <v>0</v>
      </c>
      <c r="N43" s="27">
        <f t="shared" si="43"/>
        <v>0</v>
      </c>
      <c r="O43" s="27">
        <f t="shared" si="44"/>
        <v>0</v>
      </c>
      <c r="P43" s="27">
        <f t="shared" si="45"/>
        <v>0</v>
      </c>
      <c r="Q43" s="27">
        <f t="shared" si="46"/>
        <v>0</v>
      </c>
      <c r="R43" s="27">
        <f t="shared" si="47"/>
        <v>0</v>
      </c>
      <c r="S43" s="27">
        <f t="shared" si="48"/>
        <v>0</v>
      </c>
      <c r="T43" s="27">
        <f t="shared" si="49"/>
        <v>0</v>
      </c>
      <c r="U43" s="27">
        <f t="shared" si="50"/>
        <v>0</v>
      </c>
      <c r="V43" s="27">
        <f t="shared" si="51"/>
        <v>0</v>
      </c>
      <c r="W43" s="27">
        <f t="shared" si="52"/>
        <v>0</v>
      </c>
      <c r="X43" s="27">
        <f t="shared" si="53"/>
        <v>6</v>
      </c>
      <c r="Y43" s="27">
        <f t="shared" si="54"/>
        <v>0</v>
      </c>
      <c r="Z43" s="27">
        <f t="shared" si="55"/>
        <v>9</v>
      </c>
      <c r="AA43" s="27">
        <f t="shared" si="56"/>
        <v>0</v>
      </c>
      <c r="AB43" s="27">
        <f t="shared" si="57"/>
        <v>0</v>
      </c>
      <c r="AC43" s="27">
        <f t="shared" si="58"/>
        <v>0</v>
      </c>
      <c r="AD43" s="27">
        <f t="shared" si="59"/>
        <v>0</v>
      </c>
      <c r="AE43" s="27">
        <f t="shared" si="60"/>
        <v>0</v>
      </c>
      <c r="AF43" s="27">
        <f t="shared" si="61"/>
        <v>0</v>
      </c>
      <c r="AG43" s="27">
        <f t="shared" si="62"/>
        <v>0</v>
      </c>
      <c r="AH43" s="27">
        <f t="shared" si="63"/>
        <v>0</v>
      </c>
      <c r="AI43" s="27">
        <f t="shared" si="64"/>
        <v>0</v>
      </c>
      <c r="AJ43" s="27">
        <f t="shared" si="65"/>
        <v>0</v>
      </c>
      <c r="AK43" s="27">
        <f t="shared" si="66"/>
        <v>0</v>
      </c>
      <c r="AL43" s="27">
        <f t="shared" si="67"/>
        <v>0</v>
      </c>
      <c r="AM43" s="27">
        <f t="shared" si="68"/>
        <v>0</v>
      </c>
      <c r="AN43" s="27">
        <f t="shared" si="69"/>
        <v>0</v>
      </c>
      <c r="AO43" s="27">
        <f t="shared" si="70"/>
        <v>0</v>
      </c>
      <c r="AP43" s="27">
        <f t="shared" si="71"/>
        <v>0</v>
      </c>
      <c r="AQ43" s="27">
        <f t="shared" si="72"/>
        <v>0</v>
      </c>
      <c r="AR43" s="27">
        <f t="shared" si="73"/>
        <v>16</v>
      </c>
      <c r="AS43" s="27">
        <f t="shared" si="74"/>
        <v>0</v>
      </c>
      <c r="AT43" s="28">
        <f t="shared" si="75"/>
        <v>0</v>
      </c>
    </row>
    <row r="44" spans="2:46" x14ac:dyDescent="0.25">
      <c r="B44" s="56">
        <v>1953</v>
      </c>
      <c r="C44" s="28" t="s">
        <v>156</v>
      </c>
      <c r="E44" s="56">
        <v>1953</v>
      </c>
      <c r="F44" s="28" t="s">
        <v>266</v>
      </c>
      <c r="H44" s="17">
        <v>1953</v>
      </c>
      <c r="I44" s="27">
        <f t="shared" si="38"/>
        <v>0</v>
      </c>
      <c r="J44" s="27">
        <f t="shared" si="39"/>
        <v>11</v>
      </c>
      <c r="K44" s="27">
        <f t="shared" si="40"/>
        <v>0</v>
      </c>
      <c r="L44" s="27">
        <f t="shared" si="41"/>
        <v>0</v>
      </c>
      <c r="M44" s="27">
        <f t="shared" si="42"/>
        <v>0</v>
      </c>
      <c r="N44" s="27">
        <f t="shared" si="43"/>
        <v>0</v>
      </c>
      <c r="O44" s="27">
        <f t="shared" si="44"/>
        <v>0</v>
      </c>
      <c r="P44" s="27">
        <f t="shared" si="45"/>
        <v>0</v>
      </c>
      <c r="Q44" s="27">
        <f t="shared" si="46"/>
        <v>0</v>
      </c>
      <c r="R44" s="27">
        <f t="shared" si="47"/>
        <v>0</v>
      </c>
      <c r="S44" s="27">
        <f t="shared" si="48"/>
        <v>0</v>
      </c>
      <c r="T44" s="27">
        <f t="shared" si="49"/>
        <v>0</v>
      </c>
      <c r="U44" s="27">
        <f t="shared" si="50"/>
        <v>0</v>
      </c>
      <c r="V44" s="27">
        <f t="shared" si="51"/>
        <v>0</v>
      </c>
      <c r="W44" s="27">
        <f t="shared" si="52"/>
        <v>0</v>
      </c>
      <c r="X44" s="27">
        <f t="shared" si="53"/>
        <v>6</v>
      </c>
      <c r="Y44" s="27">
        <f t="shared" si="54"/>
        <v>0</v>
      </c>
      <c r="Z44" s="27">
        <f t="shared" si="55"/>
        <v>9</v>
      </c>
      <c r="AA44" s="27">
        <f t="shared" si="56"/>
        <v>0</v>
      </c>
      <c r="AB44" s="27">
        <f t="shared" si="57"/>
        <v>0</v>
      </c>
      <c r="AC44" s="27">
        <f t="shared" si="58"/>
        <v>0</v>
      </c>
      <c r="AD44" s="27">
        <f t="shared" si="59"/>
        <v>0</v>
      </c>
      <c r="AE44" s="27">
        <f t="shared" si="60"/>
        <v>0</v>
      </c>
      <c r="AF44" s="27">
        <f t="shared" si="61"/>
        <v>0</v>
      </c>
      <c r="AG44" s="27">
        <f t="shared" si="62"/>
        <v>0</v>
      </c>
      <c r="AH44" s="27">
        <f t="shared" si="63"/>
        <v>0</v>
      </c>
      <c r="AI44" s="27">
        <f t="shared" si="64"/>
        <v>0</v>
      </c>
      <c r="AJ44" s="27">
        <f t="shared" si="65"/>
        <v>0</v>
      </c>
      <c r="AK44" s="27">
        <f t="shared" si="66"/>
        <v>0</v>
      </c>
      <c r="AL44" s="27">
        <f t="shared" si="67"/>
        <v>0</v>
      </c>
      <c r="AM44" s="27">
        <f t="shared" si="68"/>
        <v>0</v>
      </c>
      <c r="AN44" s="27">
        <f t="shared" si="69"/>
        <v>0</v>
      </c>
      <c r="AO44" s="27">
        <f t="shared" si="70"/>
        <v>0</v>
      </c>
      <c r="AP44" s="27">
        <f t="shared" si="71"/>
        <v>0</v>
      </c>
      <c r="AQ44" s="27">
        <f t="shared" si="72"/>
        <v>0</v>
      </c>
      <c r="AR44" s="27">
        <f t="shared" si="73"/>
        <v>16</v>
      </c>
      <c r="AS44" s="27">
        <f t="shared" si="74"/>
        <v>0</v>
      </c>
      <c r="AT44" s="28">
        <f t="shared" si="75"/>
        <v>0</v>
      </c>
    </row>
    <row r="45" spans="2:46" x14ac:dyDescent="0.25">
      <c r="B45" s="56">
        <v>1954</v>
      </c>
      <c r="C45" s="28" t="s">
        <v>266</v>
      </c>
      <c r="E45" s="56">
        <v>1954</v>
      </c>
      <c r="F45" s="28" t="s">
        <v>156</v>
      </c>
      <c r="H45" s="17">
        <v>1954</v>
      </c>
      <c r="I45" s="27">
        <f t="shared" si="38"/>
        <v>0</v>
      </c>
      <c r="J45" s="27">
        <f t="shared" si="39"/>
        <v>11</v>
      </c>
      <c r="K45" s="27">
        <f t="shared" si="40"/>
        <v>0</v>
      </c>
      <c r="L45" s="27">
        <f t="shared" si="41"/>
        <v>0</v>
      </c>
      <c r="M45" s="27">
        <f t="shared" si="42"/>
        <v>0</v>
      </c>
      <c r="N45" s="27">
        <f t="shared" si="43"/>
        <v>0</v>
      </c>
      <c r="O45" s="27">
        <f t="shared" si="44"/>
        <v>0</v>
      </c>
      <c r="P45" s="27">
        <f t="shared" si="45"/>
        <v>0</v>
      </c>
      <c r="Q45" s="27">
        <f t="shared" si="46"/>
        <v>0</v>
      </c>
      <c r="R45" s="27">
        <f t="shared" si="47"/>
        <v>0</v>
      </c>
      <c r="S45" s="27">
        <f t="shared" si="48"/>
        <v>0</v>
      </c>
      <c r="T45" s="27">
        <f t="shared" si="49"/>
        <v>0</v>
      </c>
      <c r="U45" s="27">
        <f t="shared" si="50"/>
        <v>0</v>
      </c>
      <c r="V45" s="27">
        <f t="shared" si="51"/>
        <v>0</v>
      </c>
      <c r="W45" s="27">
        <f t="shared" si="52"/>
        <v>0</v>
      </c>
      <c r="X45" s="27">
        <f t="shared" si="53"/>
        <v>6</v>
      </c>
      <c r="Y45" s="27">
        <f t="shared" si="54"/>
        <v>0</v>
      </c>
      <c r="Z45" s="27">
        <f t="shared" si="55"/>
        <v>9</v>
      </c>
      <c r="AA45" s="27">
        <f t="shared" si="56"/>
        <v>0</v>
      </c>
      <c r="AB45" s="27">
        <f t="shared" si="57"/>
        <v>0</v>
      </c>
      <c r="AC45" s="27">
        <f t="shared" si="58"/>
        <v>0</v>
      </c>
      <c r="AD45" s="27">
        <f t="shared" si="59"/>
        <v>0</v>
      </c>
      <c r="AE45" s="27">
        <f t="shared" si="60"/>
        <v>0</v>
      </c>
      <c r="AF45" s="27">
        <f t="shared" si="61"/>
        <v>0</v>
      </c>
      <c r="AG45" s="27">
        <f t="shared" si="62"/>
        <v>0</v>
      </c>
      <c r="AH45" s="27">
        <f t="shared" si="63"/>
        <v>0</v>
      </c>
      <c r="AI45" s="27">
        <f t="shared" si="64"/>
        <v>0</v>
      </c>
      <c r="AJ45" s="27">
        <f t="shared" si="65"/>
        <v>0</v>
      </c>
      <c r="AK45" s="27">
        <f t="shared" si="66"/>
        <v>0</v>
      </c>
      <c r="AL45" s="27">
        <f t="shared" si="67"/>
        <v>0</v>
      </c>
      <c r="AM45" s="27">
        <f t="shared" si="68"/>
        <v>0</v>
      </c>
      <c r="AN45" s="27">
        <f t="shared" si="69"/>
        <v>0</v>
      </c>
      <c r="AO45" s="27">
        <f t="shared" si="70"/>
        <v>0</v>
      </c>
      <c r="AP45" s="27">
        <f t="shared" si="71"/>
        <v>0</v>
      </c>
      <c r="AQ45" s="27">
        <f t="shared" si="72"/>
        <v>0</v>
      </c>
      <c r="AR45" s="27">
        <f t="shared" si="73"/>
        <v>17</v>
      </c>
      <c r="AS45" s="27">
        <f t="shared" si="74"/>
        <v>0</v>
      </c>
      <c r="AT45" s="28">
        <f t="shared" si="75"/>
        <v>0</v>
      </c>
    </row>
    <row r="46" spans="2:46" x14ac:dyDescent="0.25">
      <c r="B46" s="56">
        <v>1955</v>
      </c>
      <c r="C46" s="28" t="s">
        <v>156</v>
      </c>
      <c r="E46" s="56">
        <v>1955</v>
      </c>
      <c r="F46" s="28" t="s">
        <v>266</v>
      </c>
      <c r="H46" s="17">
        <v>1955</v>
      </c>
      <c r="I46" s="27">
        <f t="shared" si="38"/>
        <v>0</v>
      </c>
      <c r="J46" s="27">
        <f t="shared" si="39"/>
        <v>12</v>
      </c>
      <c r="K46" s="27">
        <f t="shared" si="40"/>
        <v>0</v>
      </c>
      <c r="L46" s="27">
        <f t="shared" si="41"/>
        <v>0</v>
      </c>
      <c r="M46" s="27">
        <f t="shared" si="42"/>
        <v>0</v>
      </c>
      <c r="N46" s="27">
        <f t="shared" si="43"/>
        <v>0</v>
      </c>
      <c r="O46" s="27">
        <f t="shared" si="44"/>
        <v>0</v>
      </c>
      <c r="P46" s="27">
        <f t="shared" si="45"/>
        <v>0</v>
      </c>
      <c r="Q46" s="27">
        <f t="shared" si="46"/>
        <v>0</v>
      </c>
      <c r="R46" s="27">
        <f t="shared" si="47"/>
        <v>0</v>
      </c>
      <c r="S46" s="27">
        <f t="shared" si="48"/>
        <v>0</v>
      </c>
      <c r="T46" s="27">
        <f t="shared" si="49"/>
        <v>0</v>
      </c>
      <c r="U46" s="27">
        <f t="shared" si="50"/>
        <v>0</v>
      </c>
      <c r="V46" s="27">
        <f t="shared" si="51"/>
        <v>0</v>
      </c>
      <c r="W46" s="27">
        <f t="shared" si="52"/>
        <v>0</v>
      </c>
      <c r="X46" s="27">
        <f t="shared" si="53"/>
        <v>6</v>
      </c>
      <c r="Y46" s="27">
        <f t="shared" si="54"/>
        <v>0</v>
      </c>
      <c r="Z46" s="27">
        <f t="shared" si="55"/>
        <v>9</v>
      </c>
      <c r="AA46" s="27">
        <f t="shared" si="56"/>
        <v>0</v>
      </c>
      <c r="AB46" s="27">
        <f t="shared" si="57"/>
        <v>0</v>
      </c>
      <c r="AC46" s="27">
        <f t="shared" si="58"/>
        <v>0</v>
      </c>
      <c r="AD46" s="27">
        <f t="shared" si="59"/>
        <v>0</v>
      </c>
      <c r="AE46" s="27">
        <f t="shared" si="60"/>
        <v>0</v>
      </c>
      <c r="AF46" s="27">
        <f t="shared" si="61"/>
        <v>0</v>
      </c>
      <c r="AG46" s="27">
        <f t="shared" si="62"/>
        <v>0</v>
      </c>
      <c r="AH46" s="27">
        <f t="shared" si="63"/>
        <v>0</v>
      </c>
      <c r="AI46" s="27">
        <f t="shared" si="64"/>
        <v>0</v>
      </c>
      <c r="AJ46" s="27">
        <f t="shared" si="65"/>
        <v>0</v>
      </c>
      <c r="AK46" s="27">
        <f t="shared" si="66"/>
        <v>0</v>
      </c>
      <c r="AL46" s="27">
        <f t="shared" si="67"/>
        <v>0</v>
      </c>
      <c r="AM46" s="27">
        <f t="shared" si="68"/>
        <v>0</v>
      </c>
      <c r="AN46" s="27">
        <f t="shared" si="69"/>
        <v>0</v>
      </c>
      <c r="AO46" s="27">
        <f t="shared" si="70"/>
        <v>0</v>
      </c>
      <c r="AP46" s="27">
        <f t="shared" si="71"/>
        <v>0</v>
      </c>
      <c r="AQ46" s="27">
        <f t="shared" si="72"/>
        <v>0</v>
      </c>
      <c r="AR46" s="27">
        <f t="shared" si="73"/>
        <v>17</v>
      </c>
      <c r="AS46" s="27">
        <f t="shared" si="74"/>
        <v>0</v>
      </c>
      <c r="AT46" s="28">
        <f t="shared" si="75"/>
        <v>0</v>
      </c>
    </row>
    <row r="47" spans="2:46" x14ac:dyDescent="0.25">
      <c r="B47" s="56">
        <v>1956</v>
      </c>
      <c r="C47" s="28" t="s">
        <v>156</v>
      </c>
      <c r="E47" s="56">
        <v>1956</v>
      </c>
      <c r="F47" s="28" t="s">
        <v>266</v>
      </c>
      <c r="H47" s="17">
        <v>1956</v>
      </c>
      <c r="I47" s="27">
        <f t="shared" si="38"/>
        <v>0</v>
      </c>
      <c r="J47" s="27">
        <f t="shared" si="39"/>
        <v>13</v>
      </c>
      <c r="K47" s="27">
        <f t="shared" si="40"/>
        <v>0</v>
      </c>
      <c r="L47" s="27">
        <f t="shared" si="41"/>
        <v>0</v>
      </c>
      <c r="M47" s="27">
        <f t="shared" si="42"/>
        <v>0</v>
      </c>
      <c r="N47" s="27">
        <f t="shared" si="43"/>
        <v>0</v>
      </c>
      <c r="O47" s="27">
        <f t="shared" si="44"/>
        <v>0</v>
      </c>
      <c r="P47" s="27">
        <f t="shared" si="45"/>
        <v>0</v>
      </c>
      <c r="Q47" s="27">
        <f t="shared" si="46"/>
        <v>0</v>
      </c>
      <c r="R47" s="27">
        <f t="shared" si="47"/>
        <v>0</v>
      </c>
      <c r="S47" s="27">
        <f t="shared" si="48"/>
        <v>0</v>
      </c>
      <c r="T47" s="27">
        <f t="shared" si="49"/>
        <v>0</v>
      </c>
      <c r="U47" s="27">
        <f t="shared" si="50"/>
        <v>0</v>
      </c>
      <c r="V47" s="27">
        <f t="shared" si="51"/>
        <v>0</v>
      </c>
      <c r="W47" s="27">
        <f t="shared" si="52"/>
        <v>0</v>
      </c>
      <c r="X47" s="27">
        <f t="shared" si="53"/>
        <v>6</v>
      </c>
      <c r="Y47" s="27">
        <f t="shared" si="54"/>
        <v>0</v>
      </c>
      <c r="Z47" s="27">
        <f t="shared" si="55"/>
        <v>9</v>
      </c>
      <c r="AA47" s="27">
        <f t="shared" si="56"/>
        <v>0</v>
      </c>
      <c r="AB47" s="27">
        <f t="shared" si="57"/>
        <v>0</v>
      </c>
      <c r="AC47" s="27">
        <f t="shared" si="58"/>
        <v>0</v>
      </c>
      <c r="AD47" s="27">
        <f t="shared" si="59"/>
        <v>0</v>
      </c>
      <c r="AE47" s="27">
        <f t="shared" si="60"/>
        <v>0</v>
      </c>
      <c r="AF47" s="27">
        <f t="shared" si="61"/>
        <v>0</v>
      </c>
      <c r="AG47" s="27">
        <f t="shared" si="62"/>
        <v>0</v>
      </c>
      <c r="AH47" s="27">
        <f t="shared" si="63"/>
        <v>0</v>
      </c>
      <c r="AI47" s="27">
        <f t="shared" si="64"/>
        <v>0</v>
      </c>
      <c r="AJ47" s="27">
        <f t="shared" si="65"/>
        <v>0</v>
      </c>
      <c r="AK47" s="27">
        <f t="shared" si="66"/>
        <v>0</v>
      </c>
      <c r="AL47" s="27">
        <f t="shared" si="67"/>
        <v>0</v>
      </c>
      <c r="AM47" s="27">
        <f t="shared" si="68"/>
        <v>0</v>
      </c>
      <c r="AN47" s="27">
        <f t="shared" si="69"/>
        <v>0</v>
      </c>
      <c r="AO47" s="27">
        <f t="shared" si="70"/>
        <v>0</v>
      </c>
      <c r="AP47" s="27">
        <f t="shared" si="71"/>
        <v>0</v>
      </c>
      <c r="AQ47" s="27">
        <f t="shared" si="72"/>
        <v>0</v>
      </c>
      <c r="AR47" s="27">
        <f t="shared" si="73"/>
        <v>17</v>
      </c>
      <c r="AS47" s="27">
        <f t="shared" si="74"/>
        <v>0</v>
      </c>
      <c r="AT47" s="28">
        <f t="shared" si="75"/>
        <v>0</v>
      </c>
    </row>
    <row r="48" spans="2:46" x14ac:dyDescent="0.25">
      <c r="B48" s="56">
        <v>1957</v>
      </c>
      <c r="C48" s="28" t="s">
        <v>156</v>
      </c>
      <c r="E48" s="56">
        <v>1957</v>
      </c>
      <c r="F48" s="28" t="s">
        <v>266</v>
      </c>
      <c r="H48" s="17">
        <v>1957</v>
      </c>
      <c r="I48" s="27">
        <f t="shared" si="38"/>
        <v>0</v>
      </c>
      <c r="J48" s="27">
        <f t="shared" si="39"/>
        <v>14</v>
      </c>
      <c r="K48" s="27">
        <f t="shared" si="40"/>
        <v>0</v>
      </c>
      <c r="L48" s="27">
        <f t="shared" si="41"/>
        <v>0</v>
      </c>
      <c r="M48" s="27">
        <f t="shared" si="42"/>
        <v>0</v>
      </c>
      <c r="N48" s="27">
        <f t="shared" si="43"/>
        <v>0</v>
      </c>
      <c r="O48" s="27">
        <f t="shared" si="44"/>
        <v>0</v>
      </c>
      <c r="P48" s="27">
        <f t="shared" si="45"/>
        <v>0</v>
      </c>
      <c r="Q48" s="27">
        <f t="shared" si="46"/>
        <v>0</v>
      </c>
      <c r="R48" s="27">
        <f t="shared" si="47"/>
        <v>0</v>
      </c>
      <c r="S48" s="27">
        <f t="shared" si="48"/>
        <v>0</v>
      </c>
      <c r="T48" s="27">
        <f t="shared" si="49"/>
        <v>0</v>
      </c>
      <c r="U48" s="27">
        <f t="shared" si="50"/>
        <v>0</v>
      </c>
      <c r="V48" s="27">
        <f t="shared" si="51"/>
        <v>0</v>
      </c>
      <c r="W48" s="27">
        <f t="shared" si="52"/>
        <v>0</v>
      </c>
      <c r="X48" s="27">
        <f t="shared" si="53"/>
        <v>6</v>
      </c>
      <c r="Y48" s="27">
        <f t="shared" si="54"/>
        <v>0</v>
      </c>
      <c r="Z48" s="27">
        <f t="shared" si="55"/>
        <v>9</v>
      </c>
      <c r="AA48" s="27">
        <f t="shared" si="56"/>
        <v>0</v>
      </c>
      <c r="AB48" s="27">
        <f t="shared" si="57"/>
        <v>0</v>
      </c>
      <c r="AC48" s="27">
        <f t="shared" si="58"/>
        <v>0</v>
      </c>
      <c r="AD48" s="27">
        <f t="shared" si="59"/>
        <v>0</v>
      </c>
      <c r="AE48" s="27">
        <f t="shared" si="60"/>
        <v>0</v>
      </c>
      <c r="AF48" s="27">
        <f t="shared" si="61"/>
        <v>0</v>
      </c>
      <c r="AG48" s="27">
        <f t="shared" si="62"/>
        <v>0</v>
      </c>
      <c r="AH48" s="27">
        <f t="shared" si="63"/>
        <v>0</v>
      </c>
      <c r="AI48" s="27">
        <f t="shared" si="64"/>
        <v>0</v>
      </c>
      <c r="AJ48" s="27">
        <f t="shared" si="65"/>
        <v>0</v>
      </c>
      <c r="AK48" s="27">
        <f t="shared" si="66"/>
        <v>0</v>
      </c>
      <c r="AL48" s="27">
        <f t="shared" si="67"/>
        <v>0</v>
      </c>
      <c r="AM48" s="27">
        <f t="shared" si="68"/>
        <v>0</v>
      </c>
      <c r="AN48" s="27">
        <f t="shared" si="69"/>
        <v>0</v>
      </c>
      <c r="AO48" s="27">
        <f t="shared" si="70"/>
        <v>0</v>
      </c>
      <c r="AP48" s="27">
        <f t="shared" si="71"/>
        <v>0</v>
      </c>
      <c r="AQ48" s="27">
        <f t="shared" si="72"/>
        <v>0</v>
      </c>
      <c r="AR48" s="27">
        <f t="shared" si="73"/>
        <v>17</v>
      </c>
      <c r="AS48" s="27">
        <f t="shared" si="74"/>
        <v>0</v>
      </c>
      <c r="AT48" s="28">
        <f t="shared" si="75"/>
        <v>0</v>
      </c>
    </row>
    <row r="49" spans="2:46" x14ac:dyDescent="0.25">
      <c r="B49" s="56">
        <v>1958</v>
      </c>
      <c r="C49" s="28" t="s">
        <v>266</v>
      </c>
      <c r="E49" s="56">
        <v>1958</v>
      </c>
      <c r="F49" s="28" t="s">
        <v>156</v>
      </c>
      <c r="H49" s="17">
        <v>1958</v>
      </c>
      <c r="I49" s="27">
        <f t="shared" si="38"/>
        <v>0</v>
      </c>
      <c r="J49" s="27">
        <f t="shared" si="39"/>
        <v>14</v>
      </c>
      <c r="K49" s="27">
        <f t="shared" si="40"/>
        <v>0</v>
      </c>
      <c r="L49" s="27">
        <f t="shared" si="41"/>
        <v>0</v>
      </c>
      <c r="M49" s="27">
        <f t="shared" si="42"/>
        <v>0</v>
      </c>
      <c r="N49" s="27">
        <f t="shared" si="43"/>
        <v>0</v>
      </c>
      <c r="O49" s="27">
        <f t="shared" si="44"/>
        <v>0</v>
      </c>
      <c r="P49" s="27">
        <f t="shared" si="45"/>
        <v>0</v>
      </c>
      <c r="Q49" s="27">
        <f t="shared" si="46"/>
        <v>0</v>
      </c>
      <c r="R49" s="27">
        <f t="shared" si="47"/>
        <v>0</v>
      </c>
      <c r="S49" s="27">
        <f t="shared" si="48"/>
        <v>0</v>
      </c>
      <c r="T49" s="27">
        <f t="shared" si="49"/>
        <v>0</v>
      </c>
      <c r="U49" s="27">
        <f t="shared" si="50"/>
        <v>0</v>
      </c>
      <c r="V49" s="27">
        <f t="shared" si="51"/>
        <v>0</v>
      </c>
      <c r="W49" s="27">
        <f t="shared" si="52"/>
        <v>0</v>
      </c>
      <c r="X49" s="27">
        <f t="shared" si="53"/>
        <v>6</v>
      </c>
      <c r="Y49" s="27">
        <f t="shared" si="54"/>
        <v>0</v>
      </c>
      <c r="Z49" s="27">
        <f t="shared" si="55"/>
        <v>9</v>
      </c>
      <c r="AA49" s="27">
        <f t="shared" si="56"/>
        <v>0</v>
      </c>
      <c r="AB49" s="27">
        <f t="shared" si="57"/>
        <v>0</v>
      </c>
      <c r="AC49" s="27">
        <f t="shared" si="58"/>
        <v>0</v>
      </c>
      <c r="AD49" s="27">
        <f t="shared" si="59"/>
        <v>0</v>
      </c>
      <c r="AE49" s="27">
        <f t="shared" si="60"/>
        <v>0</v>
      </c>
      <c r="AF49" s="27">
        <f t="shared" si="61"/>
        <v>0</v>
      </c>
      <c r="AG49" s="27">
        <f t="shared" si="62"/>
        <v>0</v>
      </c>
      <c r="AH49" s="27">
        <f t="shared" si="63"/>
        <v>0</v>
      </c>
      <c r="AI49" s="27">
        <f t="shared" si="64"/>
        <v>0</v>
      </c>
      <c r="AJ49" s="27">
        <f t="shared" si="65"/>
        <v>0</v>
      </c>
      <c r="AK49" s="27">
        <f t="shared" si="66"/>
        <v>0</v>
      </c>
      <c r="AL49" s="27">
        <f t="shared" si="67"/>
        <v>0</v>
      </c>
      <c r="AM49" s="27">
        <f t="shared" si="68"/>
        <v>0</v>
      </c>
      <c r="AN49" s="27">
        <f t="shared" si="69"/>
        <v>0</v>
      </c>
      <c r="AO49" s="27">
        <f t="shared" si="70"/>
        <v>0</v>
      </c>
      <c r="AP49" s="27">
        <f t="shared" si="71"/>
        <v>0</v>
      </c>
      <c r="AQ49" s="27">
        <f t="shared" si="72"/>
        <v>0</v>
      </c>
      <c r="AR49" s="27">
        <f t="shared" si="73"/>
        <v>18</v>
      </c>
      <c r="AS49" s="27">
        <f t="shared" si="74"/>
        <v>0</v>
      </c>
      <c r="AT49" s="28">
        <f t="shared" si="75"/>
        <v>0</v>
      </c>
    </row>
    <row r="50" spans="2:46" x14ac:dyDescent="0.25">
      <c r="B50" s="56">
        <v>1959</v>
      </c>
      <c r="C50" s="28" t="s">
        <v>156</v>
      </c>
      <c r="E50" s="56">
        <v>1959</v>
      </c>
      <c r="F50" s="28" t="s">
        <v>266</v>
      </c>
      <c r="H50" s="17">
        <v>1959</v>
      </c>
      <c r="I50" s="27">
        <f t="shared" si="38"/>
        <v>0</v>
      </c>
      <c r="J50" s="27">
        <f t="shared" si="39"/>
        <v>15</v>
      </c>
      <c r="K50" s="27">
        <f t="shared" si="40"/>
        <v>0</v>
      </c>
      <c r="L50" s="27">
        <f t="shared" si="41"/>
        <v>0</v>
      </c>
      <c r="M50" s="27">
        <f t="shared" si="42"/>
        <v>0</v>
      </c>
      <c r="N50" s="27">
        <f t="shared" si="43"/>
        <v>0</v>
      </c>
      <c r="O50" s="27">
        <f t="shared" si="44"/>
        <v>0</v>
      </c>
      <c r="P50" s="27">
        <f t="shared" si="45"/>
        <v>0</v>
      </c>
      <c r="Q50" s="27">
        <f t="shared" si="46"/>
        <v>0</v>
      </c>
      <c r="R50" s="27">
        <f t="shared" si="47"/>
        <v>0</v>
      </c>
      <c r="S50" s="27">
        <f t="shared" si="48"/>
        <v>0</v>
      </c>
      <c r="T50" s="27">
        <f t="shared" si="49"/>
        <v>0</v>
      </c>
      <c r="U50" s="27">
        <f t="shared" si="50"/>
        <v>0</v>
      </c>
      <c r="V50" s="27">
        <f t="shared" si="51"/>
        <v>0</v>
      </c>
      <c r="W50" s="27">
        <f t="shared" si="52"/>
        <v>0</v>
      </c>
      <c r="X50" s="27">
        <f t="shared" si="53"/>
        <v>6</v>
      </c>
      <c r="Y50" s="27">
        <f t="shared" si="54"/>
        <v>0</v>
      </c>
      <c r="Z50" s="27">
        <f t="shared" si="55"/>
        <v>9</v>
      </c>
      <c r="AA50" s="27">
        <f t="shared" si="56"/>
        <v>0</v>
      </c>
      <c r="AB50" s="27">
        <f t="shared" si="57"/>
        <v>0</v>
      </c>
      <c r="AC50" s="27">
        <f t="shared" si="58"/>
        <v>0</v>
      </c>
      <c r="AD50" s="27">
        <f t="shared" si="59"/>
        <v>0</v>
      </c>
      <c r="AE50" s="27">
        <f t="shared" si="60"/>
        <v>0</v>
      </c>
      <c r="AF50" s="27">
        <f t="shared" si="61"/>
        <v>0</v>
      </c>
      <c r="AG50" s="27">
        <f t="shared" si="62"/>
        <v>0</v>
      </c>
      <c r="AH50" s="27">
        <f t="shared" si="63"/>
        <v>0</v>
      </c>
      <c r="AI50" s="27">
        <f t="shared" si="64"/>
        <v>0</v>
      </c>
      <c r="AJ50" s="27">
        <f t="shared" si="65"/>
        <v>0</v>
      </c>
      <c r="AK50" s="27">
        <f t="shared" si="66"/>
        <v>0</v>
      </c>
      <c r="AL50" s="27">
        <f t="shared" si="67"/>
        <v>0</v>
      </c>
      <c r="AM50" s="27">
        <f t="shared" si="68"/>
        <v>0</v>
      </c>
      <c r="AN50" s="27">
        <f t="shared" si="69"/>
        <v>0</v>
      </c>
      <c r="AO50" s="27">
        <f t="shared" si="70"/>
        <v>0</v>
      </c>
      <c r="AP50" s="27">
        <f t="shared" si="71"/>
        <v>0</v>
      </c>
      <c r="AQ50" s="27">
        <f t="shared" si="72"/>
        <v>0</v>
      </c>
      <c r="AR50" s="27">
        <f t="shared" si="73"/>
        <v>18</v>
      </c>
      <c r="AS50" s="27">
        <f t="shared" si="74"/>
        <v>0</v>
      </c>
      <c r="AT50" s="28">
        <f t="shared" si="75"/>
        <v>0</v>
      </c>
    </row>
    <row r="51" spans="2:46" x14ac:dyDescent="0.25">
      <c r="B51" s="56">
        <v>1960</v>
      </c>
      <c r="C51" s="28" t="s">
        <v>156</v>
      </c>
      <c r="E51" s="56">
        <v>1960</v>
      </c>
      <c r="F51" s="28" t="s">
        <v>169</v>
      </c>
      <c r="H51" s="17">
        <v>1960</v>
      </c>
      <c r="I51" s="27">
        <f t="shared" si="38"/>
        <v>0</v>
      </c>
      <c r="J51" s="27">
        <f t="shared" si="39"/>
        <v>16</v>
      </c>
      <c r="K51" s="27">
        <f t="shared" si="40"/>
        <v>0</v>
      </c>
      <c r="L51" s="27">
        <f t="shared" si="41"/>
        <v>0</v>
      </c>
      <c r="M51" s="27">
        <f t="shared" si="42"/>
        <v>0</v>
      </c>
      <c r="N51" s="27">
        <f t="shared" si="43"/>
        <v>0</v>
      </c>
      <c r="O51" s="27">
        <f t="shared" si="44"/>
        <v>0</v>
      </c>
      <c r="P51" s="27">
        <f t="shared" si="45"/>
        <v>0</v>
      </c>
      <c r="Q51" s="27">
        <f t="shared" si="46"/>
        <v>0</v>
      </c>
      <c r="R51" s="27">
        <f t="shared" si="47"/>
        <v>0</v>
      </c>
      <c r="S51" s="27">
        <f t="shared" si="48"/>
        <v>0</v>
      </c>
      <c r="T51" s="27">
        <f t="shared" si="49"/>
        <v>0</v>
      </c>
      <c r="U51" s="27">
        <f t="shared" si="50"/>
        <v>0</v>
      </c>
      <c r="V51" s="27">
        <f t="shared" si="51"/>
        <v>0</v>
      </c>
      <c r="W51" s="27">
        <f t="shared" si="52"/>
        <v>0</v>
      </c>
      <c r="X51" s="27">
        <f t="shared" si="53"/>
        <v>6</v>
      </c>
      <c r="Y51" s="27">
        <f t="shared" si="54"/>
        <v>0</v>
      </c>
      <c r="Z51" s="27">
        <f t="shared" si="55"/>
        <v>9</v>
      </c>
      <c r="AA51" s="27">
        <f t="shared" si="56"/>
        <v>0</v>
      </c>
      <c r="AB51" s="27">
        <f t="shared" si="57"/>
        <v>0</v>
      </c>
      <c r="AC51" s="27">
        <f t="shared" si="58"/>
        <v>0</v>
      </c>
      <c r="AD51" s="27">
        <f t="shared" si="59"/>
        <v>0</v>
      </c>
      <c r="AE51" s="27">
        <f t="shared" si="60"/>
        <v>0</v>
      </c>
      <c r="AF51" s="27">
        <f t="shared" si="61"/>
        <v>0</v>
      </c>
      <c r="AG51" s="27">
        <f t="shared" si="62"/>
        <v>0</v>
      </c>
      <c r="AH51" s="27">
        <f t="shared" si="63"/>
        <v>0</v>
      </c>
      <c r="AI51" s="27">
        <f t="shared" si="64"/>
        <v>0</v>
      </c>
      <c r="AJ51" s="27">
        <f t="shared" si="65"/>
        <v>0</v>
      </c>
      <c r="AK51" s="27">
        <f t="shared" si="66"/>
        <v>0</v>
      </c>
      <c r="AL51" s="27">
        <f t="shared" si="67"/>
        <v>0</v>
      </c>
      <c r="AM51" s="27">
        <f t="shared" si="68"/>
        <v>0</v>
      </c>
      <c r="AN51" s="27">
        <f t="shared" si="69"/>
        <v>0</v>
      </c>
      <c r="AO51" s="27">
        <f t="shared" si="70"/>
        <v>0</v>
      </c>
      <c r="AP51" s="27">
        <f t="shared" si="71"/>
        <v>0</v>
      </c>
      <c r="AQ51" s="27">
        <f t="shared" si="72"/>
        <v>0</v>
      </c>
      <c r="AR51" s="27">
        <f t="shared" si="73"/>
        <v>18</v>
      </c>
      <c r="AS51" s="27">
        <f t="shared" si="74"/>
        <v>0</v>
      </c>
      <c r="AT51" s="28">
        <f t="shared" si="75"/>
        <v>0</v>
      </c>
    </row>
    <row r="52" spans="2:46" x14ac:dyDescent="0.25">
      <c r="B52" s="56">
        <v>1961</v>
      </c>
      <c r="C52" s="28" t="s">
        <v>156</v>
      </c>
      <c r="E52" s="56">
        <v>1961</v>
      </c>
      <c r="F52" s="28" t="s">
        <v>169</v>
      </c>
      <c r="H52" s="17">
        <v>1961</v>
      </c>
      <c r="I52" s="27">
        <f t="shared" si="38"/>
        <v>0</v>
      </c>
      <c r="J52" s="27">
        <f t="shared" si="39"/>
        <v>17</v>
      </c>
      <c r="K52" s="27">
        <f t="shared" si="40"/>
        <v>0</v>
      </c>
      <c r="L52" s="27">
        <f t="shared" si="41"/>
        <v>0</v>
      </c>
      <c r="M52" s="27">
        <f t="shared" si="42"/>
        <v>0</v>
      </c>
      <c r="N52" s="27">
        <f t="shared" si="43"/>
        <v>0</v>
      </c>
      <c r="O52" s="27">
        <f t="shared" si="44"/>
        <v>0</v>
      </c>
      <c r="P52" s="27">
        <f t="shared" si="45"/>
        <v>0</v>
      </c>
      <c r="Q52" s="27">
        <f t="shared" si="46"/>
        <v>0</v>
      </c>
      <c r="R52" s="27">
        <f t="shared" si="47"/>
        <v>0</v>
      </c>
      <c r="S52" s="27">
        <f t="shared" si="48"/>
        <v>0</v>
      </c>
      <c r="T52" s="27">
        <f t="shared" si="49"/>
        <v>0</v>
      </c>
      <c r="U52" s="27">
        <f t="shared" si="50"/>
        <v>0</v>
      </c>
      <c r="V52" s="27">
        <f t="shared" si="51"/>
        <v>0</v>
      </c>
      <c r="W52" s="27">
        <f t="shared" si="52"/>
        <v>0</v>
      </c>
      <c r="X52" s="27">
        <f t="shared" si="53"/>
        <v>6</v>
      </c>
      <c r="Y52" s="27">
        <f t="shared" si="54"/>
        <v>0</v>
      </c>
      <c r="Z52" s="27">
        <f t="shared" si="55"/>
        <v>9</v>
      </c>
      <c r="AA52" s="27">
        <f t="shared" si="56"/>
        <v>0</v>
      </c>
      <c r="AB52" s="27">
        <f t="shared" si="57"/>
        <v>0</v>
      </c>
      <c r="AC52" s="27">
        <f t="shared" si="58"/>
        <v>0</v>
      </c>
      <c r="AD52" s="27">
        <f t="shared" si="59"/>
        <v>0</v>
      </c>
      <c r="AE52" s="27">
        <f t="shared" si="60"/>
        <v>0</v>
      </c>
      <c r="AF52" s="27">
        <f t="shared" si="61"/>
        <v>0</v>
      </c>
      <c r="AG52" s="27">
        <f t="shared" si="62"/>
        <v>0</v>
      </c>
      <c r="AH52" s="27">
        <f t="shared" si="63"/>
        <v>0</v>
      </c>
      <c r="AI52" s="27">
        <f t="shared" si="64"/>
        <v>0</v>
      </c>
      <c r="AJ52" s="27">
        <f t="shared" si="65"/>
        <v>0</v>
      </c>
      <c r="AK52" s="27">
        <f t="shared" si="66"/>
        <v>0</v>
      </c>
      <c r="AL52" s="27">
        <f t="shared" si="67"/>
        <v>0</v>
      </c>
      <c r="AM52" s="27">
        <f t="shared" si="68"/>
        <v>0</v>
      </c>
      <c r="AN52" s="27">
        <f t="shared" si="69"/>
        <v>0</v>
      </c>
      <c r="AO52" s="27">
        <f t="shared" si="70"/>
        <v>0</v>
      </c>
      <c r="AP52" s="27">
        <f t="shared" si="71"/>
        <v>0</v>
      </c>
      <c r="AQ52" s="27">
        <f t="shared" si="72"/>
        <v>0</v>
      </c>
      <c r="AR52" s="27">
        <f t="shared" si="73"/>
        <v>18</v>
      </c>
      <c r="AS52" s="27">
        <f t="shared" si="74"/>
        <v>0</v>
      </c>
      <c r="AT52" s="28">
        <f t="shared" si="75"/>
        <v>0</v>
      </c>
    </row>
    <row r="53" spans="2:46" x14ac:dyDescent="0.25">
      <c r="B53" s="56">
        <v>1962</v>
      </c>
      <c r="C53" s="28" t="s">
        <v>156</v>
      </c>
      <c r="E53" s="56">
        <v>1962</v>
      </c>
      <c r="F53" s="28" t="s">
        <v>163</v>
      </c>
      <c r="H53" s="17">
        <v>1962</v>
      </c>
      <c r="I53" s="27">
        <f t="shared" si="38"/>
        <v>0</v>
      </c>
      <c r="J53" s="27">
        <f t="shared" si="39"/>
        <v>18</v>
      </c>
      <c r="K53" s="27">
        <f t="shared" si="40"/>
        <v>0</v>
      </c>
      <c r="L53" s="27">
        <f t="shared" si="41"/>
        <v>0</v>
      </c>
      <c r="M53" s="27">
        <f t="shared" si="42"/>
        <v>0</v>
      </c>
      <c r="N53" s="27">
        <f t="shared" si="43"/>
        <v>0</v>
      </c>
      <c r="O53" s="27">
        <f t="shared" si="44"/>
        <v>0</v>
      </c>
      <c r="P53" s="27">
        <f t="shared" si="45"/>
        <v>0</v>
      </c>
      <c r="Q53" s="27">
        <f t="shared" si="46"/>
        <v>0</v>
      </c>
      <c r="R53" s="27">
        <f t="shared" si="47"/>
        <v>0</v>
      </c>
      <c r="S53" s="27">
        <f t="shared" si="48"/>
        <v>0</v>
      </c>
      <c r="T53" s="27">
        <f t="shared" si="49"/>
        <v>0</v>
      </c>
      <c r="U53" s="27">
        <f t="shared" si="50"/>
        <v>0</v>
      </c>
      <c r="V53" s="27">
        <f t="shared" si="51"/>
        <v>0</v>
      </c>
      <c r="W53" s="27">
        <f t="shared" si="52"/>
        <v>0</v>
      </c>
      <c r="X53" s="27">
        <f t="shared" si="53"/>
        <v>6</v>
      </c>
      <c r="Y53" s="27">
        <f t="shared" si="54"/>
        <v>0</v>
      </c>
      <c r="Z53" s="27">
        <f t="shared" si="55"/>
        <v>9</v>
      </c>
      <c r="AA53" s="27">
        <f t="shared" si="56"/>
        <v>0</v>
      </c>
      <c r="AB53" s="27">
        <f t="shared" si="57"/>
        <v>0</v>
      </c>
      <c r="AC53" s="27">
        <f t="shared" si="58"/>
        <v>0</v>
      </c>
      <c r="AD53" s="27">
        <f t="shared" si="59"/>
        <v>0</v>
      </c>
      <c r="AE53" s="27">
        <f t="shared" si="60"/>
        <v>0</v>
      </c>
      <c r="AF53" s="27">
        <f t="shared" si="61"/>
        <v>0</v>
      </c>
      <c r="AG53" s="27">
        <f t="shared" si="62"/>
        <v>0</v>
      </c>
      <c r="AH53" s="27">
        <f t="shared" si="63"/>
        <v>0</v>
      </c>
      <c r="AI53" s="27">
        <f t="shared" si="64"/>
        <v>0</v>
      </c>
      <c r="AJ53" s="27">
        <f t="shared" si="65"/>
        <v>0</v>
      </c>
      <c r="AK53" s="27">
        <f t="shared" si="66"/>
        <v>0</v>
      </c>
      <c r="AL53" s="27">
        <f t="shared" si="67"/>
        <v>0</v>
      </c>
      <c r="AM53" s="27">
        <f t="shared" si="68"/>
        <v>0</v>
      </c>
      <c r="AN53" s="27">
        <f t="shared" si="69"/>
        <v>0</v>
      </c>
      <c r="AO53" s="27">
        <f t="shared" si="70"/>
        <v>0</v>
      </c>
      <c r="AP53" s="27">
        <f t="shared" si="71"/>
        <v>0</v>
      </c>
      <c r="AQ53" s="27">
        <f t="shared" si="72"/>
        <v>0</v>
      </c>
      <c r="AR53" s="27">
        <f t="shared" si="73"/>
        <v>18</v>
      </c>
      <c r="AS53" s="27">
        <f t="shared" si="74"/>
        <v>0</v>
      </c>
      <c r="AT53" s="28">
        <f t="shared" si="75"/>
        <v>0</v>
      </c>
    </row>
    <row r="54" spans="2:46" x14ac:dyDescent="0.25">
      <c r="B54" s="56">
        <v>1963</v>
      </c>
      <c r="C54" s="28" t="s">
        <v>266</v>
      </c>
      <c r="E54" s="56">
        <v>1963</v>
      </c>
      <c r="F54" s="28" t="s">
        <v>156</v>
      </c>
      <c r="H54" s="17">
        <v>1963</v>
      </c>
      <c r="I54" s="27">
        <f t="shared" si="38"/>
        <v>0</v>
      </c>
      <c r="J54" s="27">
        <f t="shared" si="39"/>
        <v>18</v>
      </c>
      <c r="K54" s="27">
        <f t="shared" si="40"/>
        <v>0</v>
      </c>
      <c r="L54" s="27">
        <f t="shared" si="41"/>
        <v>0</v>
      </c>
      <c r="M54" s="27">
        <f t="shared" si="42"/>
        <v>0</v>
      </c>
      <c r="N54" s="27">
        <f t="shared" si="43"/>
        <v>0</v>
      </c>
      <c r="O54" s="27">
        <f t="shared" si="44"/>
        <v>0</v>
      </c>
      <c r="P54" s="27">
        <f t="shared" si="45"/>
        <v>0</v>
      </c>
      <c r="Q54" s="27">
        <f t="shared" si="46"/>
        <v>0</v>
      </c>
      <c r="R54" s="27">
        <f t="shared" si="47"/>
        <v>0</v>
      </c>
      <c r="S54" s="27">
        <f t="shared" si="48"/>
        <v>0</v>
      </c>
      <c r="T54" s="27">
        <f t="shared" si="49"/>
        <v>0</v>
      </c>
      <c r="U54" s="27">
        <f t="shared" si="50"/>
        <v>0</v>
      </c>
      <c r="V54" s="27">
        <f t="shared" si="51"/>
        <v>0</v>
      </c>
      <c r="W54" s="27">
        <f t="shared" si="52"/>
        <v>0</v>
      </c>
      <c r="X54" s="27">
        <f t="shared" si="53"/>
        <v>6</v>
      </c>
      <c r="Y54" s="27">
        <f t="shared" si="54"/>
        <v>0</v>
      </c>
      <c r="Z54" s="27">
        <f t="shared" si="55"/>
        <v>9</v>
      </c>
      <c r="AA54" s="27">
        <f t="shared" si="56"/>
        <v>0</v>
      </c>
      <c r="AB54" s="27">
        <f t="shared" si="57"/>
        <v>0</v>
      </c>
      <c r="AC54" s="27">
        <f t="shared" si="58"/>
        <v>0</v>
      </c>
      <c r="AD54" s="27">
        <f t="shared" si="59"/>
        <v>0</v>
      </c>
      <c r="AE54" s="27">
        <f t="shared" si="60"/>
        <v>0</v>
      </c>
      <c r="AF54" s="27">
        <f t="shared" si="61"/>
        <v>0</v>
      </c>
      <c r="AG54" s="27">
        <f t="shared" si="62"/>
        <v>0</v>
      </c>
      <c r="AH54" s="27">
        <f t="shared" si="63"/>
        <v>0</v>
      </c>
      <c r="AI54" s="27">
        <f t="shared" si="64"/>
        <v>0</v>
      </c>
      <c r="AJ54" s="27">
        <f t="shared" si="65"/>
        <v>0</v>
      </c>
      <c r="AK54" s="27">
        <f t="shared" si="66"/>
        <v>0</v>
      </c>
      <c r="AL54" s="27">
        <f t="shared" si="67"/>
        <v>0</v>
      </c>
      <c r="AM54" s="27">
        <f t="shared" si="68"/>
        <v>0</v>
      </c>
      <c r="AN54" s="27">
        <f t="shared" si="69"/>
        <v>0</v>
      </c>
      <c r="AO54" s="27">
        <f t="shared" si="70"/>
        <v>0</v>
      </c>
      <c r="AP54" s="27">
        <f t="shared" si="71"/>
        <v>0</v>
      </c>
      <c r="AQ54" s="27">
        <f t="shared" si="72"/>
        <v>0</v>
      </c>
      <c r="AR54" s="27">
        <f t="shared" si="73"/>
        <v>19</v>
      </c>
      <c r="AS54" s="27">
        <f t="shared" si="74"/>
        <v>0</v>
      </c>
      <c r="AT54" s="28">
        <f t="shared" si="75"/>
        <v>0</v>
      </c>
    </row>
    <row r="55" spans="2:46" x14ac:dyDescent="0.25">
      <c r="B55" s="56">
        <v>1964</v>
      </c>
      <c r="C55" s="28" t="s">
        <v>156</v>
      </c>
      <c r="E55" s="56">
        <v>1964</v>
      </c>
      <c r="F55" s="28" t="s">
        <v>266</v>
      </c>
      <c r="H55" s="17">
        <v>1964</v>
      </c>
      <c r="I55" s="27">
        <f t="shared" si="38"/>
        <v>0</v>
      </c>
      <c r="J55" s="27">
        <f t="shared" si="39"/>
        <v>19</v>
      </c>
      <c r="K55" s="27">
        <f t="shared" si="40"/>
        <v>0</v>
      </c>
      <c r="L55" s="27">
        <f t="shared" si="41"/>
        <v>0</v>
      </c>
      <c r="M55" s="27">
        <f t="shared" si="42"/>
        <v>0</v>
      </c>
      <c r="N55" s="27">
        <f t="shared" si="43"/>
        <v>0</v>
      </c>
      <c r="O55" s="27">
        <f t="shared" si="44"/>
        <v>0</v>
      </c>
      <c r="P55" s="27">
        <f t="shared" si="45"/>
        <v>0</v>
      </c>
      <c r="Q55" s="27">
        <f t="shared" si="46"/>
        <v>0</v>
      </c>
      <c r="R55" s="27">
        <f t="shared" si="47"/>
        <v>0</v>
      </c>
      <c r="S55" s="27">
        <f t="shared" si="48"/>
        <v>0</v>
      </c>
      <c r="T55" s="27">
        <f t="shared" si="49"/>
        <v>0</v>
      </c>
      <c r="U55" s="27">
        <f t="shared" si="50"/>
        <v>0</v>
      </c>
      <c r="V55" s="27">
        <f t="shared" si="51"/>
        <v>0</v>
      </c>
      <c r="W55" s="27">
        <f t="shared" si="52"/>
        <v>0</v>
      </c>
      <c r="X55" s="27">
        <f t="shared" si="53"/>
        <v>6</v>
      </c>
      <c r="Y55" s="27">
        <f t="shared" si="54"/>
        <v>0</v>
      </c>
      <c r="Z55" s="27">
        <f t="shared" si="55"/>
        <v>9</v>
      </c>
      <c r="AA55" s="27">
        <f t="shared" si="56"/>
        <v>0</v>
      </c>
      <c r="AB55" s="27">
        <f t="shared" si="57"/>
        <v>0</v>
      </c>
      <c r="AC55" s="27">
        <f t="shared" si="58"/>
        <v>0</v>
      </c>
      <c r="AD55" s="27">
        <f t="shared" si="59"/>
        <v>0</v>
      </c>
      <c r="AE55" s="27">
        <f t="shared" si="60"/>
        <v>0</v>
      </c>
      <c r="AF55" s="27">
        <f t="shared" si="61"/>
        <v>0</v>
      </c>
      <c r="AG55" s="27">
        <f t="shared" si="62"/>
        <v>0</v>
      </c>
      <c r="AH55" s="27">
        <f t="shared" si="63"/>
        <v>0</v>
      </c>
      <c r="AI55" s="27">
        <f t="shared" si="64"/>
        <v>0</v>
      </c>
      <c r="AJ55" s="27">
        <f t="shared" si="65"/>
        <v>0</v>
      </c>
      <c r="AK55" s="27">
        <f t="shared" si="66"/>
        <v>0</v>
      </c>
      <c r="AL55" s="27">
        <f t="shared" si="67"/>
        <v>0</v>
      </c>
      <c r="AM55" s="27">
        <f t="shared" si="68"/>
        <v>0</v>
      </c>
      <c r="AN55" s="27">
        <f t="shared" si="69"/>
        <v>0</v>
      </c>
      <c r="AO55" s="27">
        <f t="shared" si="70"/>
        <v>0</v>
      </c>
      <c r="AP55" s="27">
        <f t="shared" si="71"/>
        <v>0</v>
      </c>
      <c r="AQ55" s="27">
        <f t="shared" si="72"/>
        <v>0</v>
      </c>
      <c r="AR55" s="27">
        <f t="shared" si="73"/>
        <v>19</v>
      </c>
      <c r="AS55" s="27">
        <f t="shared" si="74"/>
        <v>0</v>
      </c>
      <c r="AT55" s="28">
        <f t="shared" si="75"/>
        <v>0</v>
      </c>
    </row>
    <row r="56" spans="2:46" x14ac:dyDescent="0.25">
      <c r="B56" s="56">
        <v>1965</v>
      </c>
      <c r="C56" s="28" t="s">
        <v>156</v>
      </c>
      <c r="E56" s="56">
        <v>1965</v>
      </c>
      <c r="F56" s="28" t="s">
        <v>221</v>
      </c>
      <c r="H56" s="17">
        <v>1965</v>
      </c>
      <c r="I56" s="27">
        <f t="shared" si="38"/>
        <v>0</v>
      </c>
      <c r="J56" s="27">
        <f t="shared" si="39"/>
        <v>20</v>
      </c>
      <c r="K56" s="27">
        <f t="shared" si="40"/>
        <v>0</v>
      </c>
      <c r="L56" s="27">
        <f t="shared" si="41"/>
        <v>0</v>
      </c>
      <c r="M56" s="27">
        <f t="shared" si="42"/>
        <v>0</v>
      </c>
      <c r="N56" s="27">
        <f t="shared" si="43"/>
        <v>0</v>
      </c>
      <c r="O56" s="27">
        <f t="shared" si="44"/>
        <v>0</v>
      </c>
      <c r="P56" s="27">
        <f t="shared" si="45"/>
        <v>0</v>
      </c>
      <c r="Q56" s="27">
        <f t="shared" si="46"/>
        <v>0</v>
      </c>
      <c r="R56" s="27">
        <f t="shared" si="47"/>
        <v>0</v>
      </c>
      <c r="S56" s="27">
        <f t="shared" si="48"/>
        <v>0</v>
      </c>
      <c r="T56" s="27">
        <f t="shared" si="49"/>
        <v>0</v>
      </c>
      <c r="U56" s="27">
        <f t="shared" si="50"/>
        <v>0</v>
      </c>
      <c r="V56" s="27">
        <f t="shared" si="51"/>
        <v>0</v>
      </c>
      <c r="W56" s="27">
        <f t="shared" si="52"/>
        <v>0</v>
      </c>
      <c r="X56" s="27">
        <f t="shared" si="53"/>
        <v>6</v>
      </c>
      <c r="Y56" s="27">
        <f t="shared" si="54"/>
        <v>0</v>
      </c>
      <c r="Z56" s="27">
        <f t="shared" si="55"/>
        <v>9</v>
      </c>
      <c r="AA56" s="27">
        <f t="shared" si="56"/>
        <v>0</v>
      </c>
      <c r="AB56" s="27">
        <f t="shared" si="57"/>
        <v>0</v>
      </c>
      <c r="AC56" s="27">
        <f t="shared" si="58"/>
        <v>0</v>
      </c>
      <c r="AD56" s="27">
        <f t="shared" si="59"/>
        <v>0</v>
      </c>
      <c r="AE56" s="27">
        <f t="shared" si="60"/>
        <v>0</v>
      </c>
      <c r="AF56" s="27">
        <f t="shared" si="61"/>
        <v>0</v>
      </c>
      <c r="AG56" s="27">
        <f t="shared" si="62"/>
        <v>0</v>
      </c>
      <c r="AH56" s="27">
        <f t="shared" si="63"/>
        <v>0</v>
      </c>
      <c r="AI56" s="27">
        <f t="shared" si="64"/>
        <v>0</v>
      </c>
      <c r="AJ56" s="27">
        <f t="shared" si="65"/>
        <v>0</v>
      </c>
      <c r="AK56" s="27">
        <f t="shared" si="66"/>
        <v>0</v>
      </c>
      <c r="AL56" s="27">
        <f t="shared" si="67"/>
        <v>0</v>
      </c>
      <c r="AM56" s="27">
        <f t="shared" si="68"/>
        <v>0</v>
      </c>
      <c r="AN56" s="27">
        <f t="shared" si="69"/>
        <v>0</v>
      </c>
      <c r="AO56" s="27">
        <f t="shared" si="70"/>
        <v>0</v>
      </c>
      <c r="AP56" s="27">
        <f t="shared" si="71"/>
        <v>0</v>
      </c>
      <c r="AQ56" s="27">
        <f t="shared" si="72"/>
        <v>0</v>
      </c>
      <c r="AR56" s="27">
        <f t="shared" si="73"/>
        <v>19</v>
      </c>
      <c r="AS56" s="27">
        <f t="shared" si="74"/>
        <v>0</v>
      </c>
      <c r="AT56" s="28">
        <f t="shared" si="75"/>
        <v>0</v>
      </c>
    </row>
    <row r="57" spans="2:46" x14ac:dyDescent="0.25">
      <c r="B57" s="56">
        <v>1966</v>
      </c>
      <c r="C57" s="28" t="s">
        <v>156</v>
      </c>
      <c r="E57" s="56">
        <v>1966</v>
      </c>
      <c r="F57" s="28" t="s">
        <v>179</v>
      </c>
      <c r="H57" s="17">
        <v>1966</v>
      </c>
      <c r="I57" s="27">
        <f t="shared" si="38"/>
        <v>0</v>
      </c>
      <c r="J57" s="27">
        <f t="shared" si="39"/>
        <v>21</v>
      </c>
      <c r="K57" s="27">
        <f t="shared" si="40"/>
        <v>0</v>
      </c>
      <c r="L57" s="27">
        <f t="shared" si="41"/>
        <v>0</v>
      </c>
      <c r="M57" s="27">
        <f t="shared" si="42"/>
        <v>0</v>
      </c>
      <c r="N57" s="27">
        <f t="shared" si="43"/>
        <v>0</v>
      </c>
      <c r="O57" s="27">
        <f t="shared" si="44"/>
        <v>0</v>
      </c>
      <c r="P57" s="27">
        <f t="shared" si="45"/>
        <v>0</v>
      </c>
      <c r="Q57" s="27">
        <f t="shared" si="46"/>
        <v>0</v>
      </c>
      <c r="R57" s="27">
        <f t="shared" si="47"/>
        <v>0</v>
      </c>
      <c r="S57" s="27">
        <f t="shared" si="48"/>
        <v>0</v>
      </c>
      <c r="T57" s="27">
        <f t="shared" si="49"/>
        <v>0</v>
      </c>
      <c r="U57" s="27">
        <f t="shared" si="50"/>
        <v>0</v>
      </c>
      <c r="V57" s="27">
        <f t="shared" si="51"/>
        <v>0</v>
      </c>
      <c r="W57" s="27">
        <f t="shared" si="52"/>
        <v>0</v>
      </c>
      <c r="X57" s="27">
        <f t="shared" si="53"/>
        <v>6</v>
      </c>
      <c r="Y57" s="27">
        <f t="shared" si="54"/>
        <v>0</v>
      </c>
      <c r="Z57" s="27">
        <f t="shared" si="55"/>
        <v>9</v>
      </c>
      <c r="AA57" s="27">
        <f t="shared" si="56"/>
        <v>0</v>
      </c>
      <c r="AB57" s="27">
        <f t="shared" si="57"/>
        <v>0</v>
      </c>
      <c r="AC57" s="27">
        <f t="shared" si="58"/>
        <v>0</v>
      </c>
      <c r="AD57" s="27">
        <f t="shared" si="59"/>
        <v>0</v>
      </c>
      <c r="AE57" s="27">
        <f t="shared" si="60"/>
        <v>0</v>
      </c>
      <c r="AF57" s="27">
        <f t="shared" si="61"/>
        <v>0</v>
      </c>
      <c r="AG57" s="27">
        <f t="shared" si="62"/>
        <v>0</v>
      </c>
      <c r="AH57" s="27">
        <f t="shared" si="63"/>
        <v>0</v>
      </c>
      <c r="AI57" s="27">
        <f t="shared" si="64"/>
        <v>0</v>
      </c>
      <c r="AJ57" s="27">
        <f t="shared" si="65"/>
        <v>0</v>
      </c>
      <c r="AK57" s="27">
        <f t="shared" si="66"/>
        <v>0</v>
      </c>
      <c r="AL57" s="27">
        <f t="shared" si="67"/>
        <v>0</v>
      </c>
      <c r="AM57" s="27">
        <f t="shared" si="68"/>
        <v>0</v>
      </c>
      <c r="AN57" s="27">
        <f t="shared" si="69"/>
        <v>0</v>
      </c>
      <c r="AO57" s="27">
        <f t="shared" si="70"/>
        <v>0</v>
      </c>
      <c r="AP57" s="27">
        <f t="shared" si="71"/>
        <v>0</v>
      </c>
      <c r="AQ57" s="27">
        <f t="shared" si="72"/>
        <v>0</v>
      </c>
      <c r="AR57" s="27">
        <f t="shared" si="73"/>
        <v>19</v>
      </c>
      <c r="AS57" s="27">
        <f t="shared" si="74"/>
        <v>0</v>
      </c>
      <c r="AT57" s="28">
        <f t="shared" si="75"/>
        <v>0</v>
      </c>
    </row>
    <row r="58" spans="2:46" x14ac:dyDescent="0.25">
      <c r="B58" s="56">
        <v>1967</v>
      </c>
      <c r="C58" s="28" t="s">
        <v>156</v>
      </c>
      <c r="E58" s="56">
        <v>1967</v>
      </c>
      <c r="F58" s="28" t="s">
        <v>221</v>
      </c>
      <c r="H58" s="17">
        <v>1967</v>
      </c>
      <c r="I58" s="27">
        <f t="shared" si="38"/>
        <v>0</v>
      </c>
      <c r="J58" s="27">
        <f t="shared" si="39"/>
        <v>22</v>
      </c>
      <c r="K58" s="27">
        <f t="shared" si="40"/>
        <v>0</v>
      </c>
      <c r="L58" s="27">
        <f t="shared" si="41"/>
        <v>0</v>
      </c>
      <c r="M58" s="27">
        <f t="shared" si="42"/>
        <v>0</v>
      </c>
      <c r="N58" s="27">
        <f t="shared" si="43"/>
        <v>0</v>
      </c>
      <c r="O58" s="27">
        <f t="shared" si="44"/>
        <v>0</v>
      </c>
      <c r="P58" s="27">
        <f t="shared" si="45"/>
        <v>0</v>
      </c>
      <c r="Q58" s="27">
        <f t="shared" si="46"/>
        <v>0</v>
      </c>
      <c r="R58" s="27">
        <f t="shared" si="47"/>
        <v>0</v>
      </c>
      <c r="S58" s="27">
        <f t="shared" si="48"/>
        <v>0</v>
      </c>
      <c r="T58" s="27">
        <f t="shared" si="49"/>
        <v>0</v>
      </c>
      <c r="U58" s="27">
        <f t="shared" si="50"/>
        <v>0</v>
      </c>
      <c r="V58" s="27">
        <f t="shared" si="51"/>
        <v>0</v>
      </c>
      <c r="W58" s="27">
        <f t="shared" si="52"/>
        <v>0</v>
      </c>
      <c r="X58" s="27">
        <f t="shared" si="53"/>
        <v>6</v>
      </c>
      <c r="Y58" s="27">
        <f t="shared" si="54"/>
        <v>0</v>
      </c>
      <c r="Z58" s="27">
        <f t="shared" si="55"/>
        <v>9</v>
      </c>
      <c r="AA58" s="27">
        <f t="shared" si="56"/>
        <v>0</v>
      </c>
      <c r="AB58" s="27">
        <f t="shared" si="57"/>
        <v>0</v>
      </c>
      <c r="AC58" s="27">
        <f t="shared" si="58"/>
        <v>0</v>
      </c>
      <c r="AD58" s="27">
        <f t="shared" si="59"/>
        <v>0</v>
      </c>
      <c r="AE58" s="27">
        <f t="shared" si="60"/>
        <v>0</v>
      </c>
      <c r="AF58" s="27">
        <f t="shared" si="61"/>
        <v>0</v>
      </c>
      <c r="AG58" s="27">
        <f t="shared" si="62"/>
        <v>0</v>
      </c>
      <c r="AH58" s="27">
        <f t="shared" si="63"/>
        <v>0</v>
      </c>
      <c r="AI58" s="27">
        <f t="shared" si="64"/>
        <v>0</v>
      </c>
      <c r="AJ58" s="27">
        <f t="shared" si="65"/>
        <v>0</v>
      </c>
      <c r="AK58" s="27">
        <f t="shared" si="66"/>
        <v>0</v>
      </c>
      <c r="AL58" s="27">
        <f t="shared" si="67"/>
        <v>0</v>
      </c>
      <c r="AM58" s="27">
        <f t="shared" si="68"/>
        <v>0</v>
      </c>
      <c r="AN58" s="27">
        <f t="shared" si="69"/>
        <v>0</v>
      </c>
      <c r="AO58" s="27">
        <f t="shared" si="70"/>
        <v>0</v>
      </c>
      <c r="AP58" s="27">
        <f t="shared" si="71"/>
        <v>0</v>
      </c>
      <c r="AQ58" s="27">
        <f t="shared" si="72"/>
        <v>0</v>
      </c>
      <c r="AR58" s="27">
        <f t="shared" si="73"/>
        <v>19</v>
      </c>
      <c r="AS58" s="27">
        <f t="shared" si="74"/>
        <v>0</v>
      </c>
      <c r="AT58" s="28">
        <f t="shared" si="75"/>
        <v>0</v>
      </c>
    </row>
    <row r="59" spans="2:46" x14ac:dyDescent="0.25">
      <c r="B59" s="56">
        <v>1968</v>
      </c>
      <c r="C59" s="28" t="s">
        <v>266</v>
      </c>
      <c r="E59" s="56">
        <v>1968</v>
      </c>
      <c r="F59" s="28" t="s">
        <v>156</v>
      </c>
      <c r="H59" s="17">
        <v>1968</v>
      </c>
      <c r="I59" s="27">
        <f t="shared" si="38"/>
        <v>0</v>
      </c>
      <c r="J59" s="27">
        <f t="shared" si="39"/>
        <v>22</v>
      </c>
      <c r="K59" s="27">
        <f t="shared" si="40"/>
        <v>0</v>
      </c>
      <c r="L59" s="27">
        <f t="shared" si="41"/>
        <v>0</v>
      </c>
      <c r="M59" s="27">
        <f t="shared" si="42"/>
        <v>0</v>
      </c>
      <c r="N59" s="27">
        <f t="shared" si="43"/>
        <v>0</v>
      </c>
      <c r="O59" s="27">
        <f t="shared" si="44"/>
        <v>0</v>
      </c>
      <c r="P59" s="27">
        <f t="shared" si="45"/>
        <v>0</v>
      </c>
      <c r="Q59" s="27">
        <f t="shared" si="46"/>
        <v>0</v>
      </c>
      <c r="R59" s="27">
        <f t="shared" si="47"/>
        <v>0</v>
      </c>
      <c r="S59" s="27">
        <f t="shared" si="48"/>
        <v>0</v>
      </c>
      <c r="T59" s="27">
        <f t="shared" si="49"/>
        <v>0</v>
      </c>
      <c r="U59" s="27">
        <f t="shared" si="50"/>
        <v>0</v>
      </c>
      <c r="V59" s="27">
        <f t="shared" si="51"/>
        <v>0</v>
      </c>
      <c r="W59" s="27">
        <f t="shared" si="52"/>
        <v>0</v>
      </c>
      <c r="X59" s="27">
        <f t="shared" si="53"/>
        <v>6</v>
      </c>
      <c r="Y59" s="27">
        <f t="shared" si="54"/>
        <v>0</v>
      </c>
      <c r="Z59" s="27">
        <f t="shared" si="55"/>
        <v>9</v>
      </c>
      <c r="AA59" s="27">
        <f t="shared" si="56"/>
        <v>0</v>
      </c>
      <c r="AB59" s="27">
        <f t="shared" si="57"/>
        <v>0</v>
      </c>
      <c r="AC59" s="27">
        <f t="shared" si="58"/>
        <v>0</v>
      </c>
      <c r="AD59" s="27">
        <f t="shared" si="59"/>
        <v>0</v>
      </c>
      <c r="AE59" s="27">
        <f t="shared" si="60"/>
        <v>0</v>
      </c>
      <c r="AF59" s="27">
        <f t="shared" si="61"/>
        <v>0</v>
      </c>
      <c r="AG59" s="27">
        <f t="shared" si="62"/>
        <v>0</v>
      </c>
      <c r="AH59" s="27">
        <f t="shared" si="63"/>
        <v>0</v>
      </c>
      <c r="AI59" s="27">
        <f t="shared" si="64"/>
        <v>0</v>
      </c>
      <c r="AJ59" s="27">
        <f t="shared" si="65"/>
        <v>0</v>
      </c>
      <c r="AK59" s="27">
        <f t="shared" si="66"/>
        <v>0</v>
      </c>
      <c r="AL59" s="27">
        <f t="shared" si="67"/>
        <v>0</v>
      </c>
      <c r="AM59" s="27">
        <f t="shared" si="68"/>
        <v>0</v>
      </c>
      <c r="AN59" s="27">
        <f t="shared" si="69"/>
        <v>0</v>
      </c>
      <c r="AO59" s="27">
        <f t="shared" si="70"/>
        <v>0</v>
      </c>
      <c r="AP59" s="27">
        <f t="shared" si="71"/>
        <v>0</v>
      </c>
      <c r="AQ59" s="27">
        <f t="shared" si="72"/>
        <v>0</v>
      </c>
      <c r="AR59" s="27">
        <f t="shared" si="73"/>
        <v>20</v>
      </c>
      <c r="AS59" s="27">
        <f t="shared" si="74"/>
        <v>0</v>
      </c>
      <c r="AT59" s="28">
        <f t="shared" si="75"/>
        <v>0</v>
      </c>
    </row>
    <row r="60" spans="2:46" x14ac:dyDescent="0.25">
      <c r="B60" s="56">
        <v>1969</v>
      </c>
      <c r="C60" s="28" t="s">
        <v>266</v>
      </c>
      <c r="E60" s="56">
        <v>1969</v>
      </c>
      <c r="F60" s="28" t="s">
        <v>160</v>
      </c>
      <c r="H60" s="17">
        <v>1969</v>
      </c>
      <c r="I60" s="27">
        <f t="shared" si="38"/>
        <v>0</v>
      </c>
      <c r="J60" s="27">
        <f t="shared" si="39"/>
        <v>22</v>
      </c>
      <c r="K60" s="27">
        <f t="shared" si="40"/>
        <v>0</v>
      </c>
      <c r="L60" s="27">
        <f t="shared" si="41"/>
        <v>0</v>
      </c>
      <c r="M60" s="27">
        <f t="shared" si="42"/>
        <v>0</v>
      </c>
      <c r="N60" s="27">
        <f t="shared" si="43"/>
        <v>0</v>
      </c>
      <c r="O60" s="27">
        <f t="shared" si="44"/>
        <v>0</v>
      </c>
      <c r="P60" s="27">
        <f t="shared" si="45"/>
        <v>0</v>
      </c>
      <c r="Q60" s="27">
        <f t="shared" si="46"/>
        <v>0</v>
      </c>
      <c r="R60" s="27">
        <f t="shared" si="47"/>
        <v>0</v>
      </c>
      <c r="S60" s="27">
        <f t="shared" si="48"/>
        <v>0</v>
      </c>
      <c r="T60" s="27">
        <f t="shared" si="49"/>
        <v>0</v>
      </c>
      <c r="U60" s="27">
        <f t="shared" si="50"/>
        <v>0</v>
      </c>
      <c r="V60" s="27">
        <f t="shared" si="51"/>
        <v>0</v>
      </c>
      <c r="W60" s="27">
        <f t="shared" si="52"/>
        <v>0</v>
      </c>
      <c r="X60" s="27">
        <f t="shared" si="53"/>
        <v>6</v>
      </c>
      <c r="Y60" s="27">
        <f t="shared" si="54"/>
        <v>0</v>
      </c>
      <c r="Z60" s="27">
        <f t="shared" si="55"/>
        <v>9</v>
      </c>
      <c r="AA60" s="27">
        <f t="shared" si="56"/>
        <v>0</v>
      </c>
      <c r="AB60" s="27">
        <f t="shared" si="57"/>
        <v>0</v>
      </c>
      <c r="AC60" s="27">
        <f t="shared" si="58"/>
        <v>0</v>
      </c>
      <c r="AD60" s="27">
        <f t="shared" si="59"/>
        <v>0</v>
      </c>
      <c r="AE60" s="27">
        <f t="shared" si="60"/>
        <v>0</v>
      </c>
      <c r="AF60" s="27">
        <f t="shared" si="61"/>
        <v>0</v>
      </c>
      <c r="AG60" s="27">
        <f t="shared" si="62"/>
        <v>0</v>
      </c>
      <c r="AH60" s="27">
        <f t="shared" si="63"/>
        <v>0</v>
      </c>
      <c r="AI60" s="27">
        <f t="shared" si="64"/>
        <v>0</v>
      </c>
      <c r="AJ60" s="27">
        <f t="shared" si="65"/>
        <v>0</v>
      </c>
      <c r="AK60" s="27">
        <f t="shared" si="66"/>
        <v>0</v>
      </c>
      <c r="AL60" s="27">
        <f t="shared" si="67"/>
        <v>0</v>
      </c>
      <c r="AM60" s="27">
        <f t="shared" si="68"/>
        <v>0</v>
      </c>
      <c r="AN60" s="27">
        <f t="shared" si="69"/>
        <v>0</v>
      </c>
      <c r="AO60" s="27">
        <f t="shared" si="70"/>
        <v>0</v>
      </c>
      <c r="AP60" s="27">
        <f t="shared" si="71"/>
        <v>0</v>
      </c>
      <c r="AQ60" s="27">
        <f t="shared" si="72"/>
        <v>0</v>
      </c>
      <c r="AR60" s="27">
        <f t="shared" si="73"/>
        <v>21</v>
      </c>
      <c r="AS60" s="27">
        <f t="shared" si="74"/>
        <v>0</v>
      </c>
      <c r="AT60" s="28">
        <f t="shared" si="75"/>
        <v>0</v>
      </c>
    </row>
    <row r="61" spans="2:46" x14ac:dyDescent="0.25">
      <c r="B61" s="56">
        <v>1970</v>
      </c>
      <c r="C61" s="28" t="s">
        <v>266</v>
      </c>
      <c r="E61" s="56">
        <v>1970</v>
      </c>
      <c r="F61" s="28" t="s">
        <v>176</v>
      </c>
      <c r="H61" s="17">
        <v>1970</v>
      </c>
      <c r="I61" s="27">
        <f t="shared" si="38"/>
        <v>0</v>
      </c>
      <c r="J61" s="27">
        <f t="shared" si="39"/>
        <v>22</v>
      </c>
      <c r="K61" s="27">
        <f t="shared" si="40"/>
        <v>0</v>
      </c>
      <c r="L61" s="27">
        <f t="shared" si="41"/>
        <v>0</v>
      </c>
      <c r="M61" s="27">
        <f t="shared" si="42"/>
        <v>0</v>
      </c>
      <c r="N61" s="27">
        <f t="shared" si="43"/>
        <v>0</v>
      </c>
      <c r="O61" s="27">
        <f t="shared" si="44"/>
        <v>0</v>
      </c>
      <c r="P61" s="27">
        <f t="shared" si="45"/>
        <v>0</v>
      </c>
      <c r="Q61" s="27">
        <f t="shared" si="46"/>
        <v>0</v>
      </c>
      <c r="R61" s="27">
        <f t="shared" si="47"/>
        <v>0</v>
      </c>
      <c r="S61" s="27">
        <f t="shared" si="48"/>
        <v>0</v>
      </c>
      <c r="T61" s="27">
        <f t="shared" si="49"/>
        <v>0</v>
      </c>
      <c r="U61" s="27">
        <f t="shared" si="50"/>
        <v>0</v>
      </c>
      <c r="V61" s="27">
        <f t="shared" si="51"/>
        <v>0</v>
      </c>
      <c r="W61" s="27">
        <f t="shared" si="52"/>
        <v>0</v>
      </c>
      <c r="X61" s="27">
        <f t="shared" si="53"/>
        <v>6</v>
      </c>
      <c r="Y61" s="27">
        <f t="shared" si="54"/>
        <v>0</v>
      </c>
      <c r="Z61" s="27">
        <f t="shared" si="55"/>
        <v>9</v>
      </c>
      <c r="AA61" s="27">
        <f t="shared" si="56"/>
        <v>0</v>
      </c>
      <c r="AB61" s="27">
        <f t="shared" si="57"/>
        <v>0</v>
      </c>
      <c r="AC61" s="27">
        <f t="shared" si="58"/>
        <v>0</v>
      </c>
      <c r="AD61" s="27">
        <f t="shared" si="59"/>
        <v>0</v>
      </c>
      <c r="AE61" s="27">
        <f t="shared" si="60"/>
        <v>0</v>
      </c>
      <c r="AF61" s="27">
        <f t="shared" si="61"/>
        <v>0</v>
      </c>
      <c r="AG61" s="27">
        <f t="shared" si="62"/>
        <v>0</v>
      </c>
      <c r="AH61" s="27">
        <f t="shared" si="63"/>
        <v>0</v>
      </c>
      <c r="AI61" s="27">
        <f t="shared" si="64"/>
        <v>0</v>
      </c>
      <c r="AJ61" s="27">
        <f t="shared" si="65"/>
        <v>0</v>
      </c>
      <c r="AK61" s="27">
        <f t="shared" si="66"/>
        <v>0</v>
      </c>
      <c r="AL61" s="27">
        <f t="shared" si="67"/>
        <v>0</v>
      </c>
      <c r="AM61" s="27">
        <f t="shared" si="68"/>
        <v>0</v>
      </c>
      <c r="AN61" s="27">
        <f t="shared" si="69"/>
        <v>0</v>
      </c>
      <c r="AO61" s="27">
        <f t="shared" si="70"/>
        <v>0</v>
      </c>
      <c r="AP61" s="27">
        <f t="shared" si="71"/>
        <v>0</v>
      </c>
      <c r="AQ61" s="27">
        <f t="shared" si="72"/>
        <v>0</v>
      </c>
      <c r="AR61" s="27">
        <f t="shared" si="73"/>
        <v>22</v>
      </c>
      <c r="AS61" s="27">
        <f t="shared" si="74"/>
        <v>0</v>
      </c>
      <c r="AT61" s="28">
        <f t="shared" si="75"/>
        <v>0</v>
      </c>
    </row>
    <row r="62" spans="2:46" x14ac:dyDescent="0.25">
      <c r="B62" s="56">
        <v>1971</v>
      </c>
      <c r="C62" s="28" t="s">
        <v>266</v>
      </c>
      <c r="E62" s="56">
        <v>1971</v>
      </c>
      <c r="F62" s="28" t="s">
        <v>160</v>
      </c>
      <c r="H62" s="17">
        <v>1971</v>
      </c>
      <c r="I62" s="27">
        <f t="shared" si="38"/>
        <v>0</v>
      </c>
      <c r="J62" s="27">
        <f t="shared" si="39"/>
        <v>22</v>
      </c>
      <c r="K62" s="27">
        <f t="shared" si="40"/>
        <v>0</v>
      </c>
      <c r="L62" s="27">
        <f t="shared" si="41"/>
        <v>0</v>
      </c>
      <c r="M62" s="27">
        <f t="shared" si="42"/>
        <v>0</v>
      </c>
      <c r="N62" s="27">
        <f t="shared" si="43"/>
        <v>0</v>
      </c>
      <c r="O62" s="27">
        <f t="shared" si="44"/>
        <v>0</v>
      </c>
      <c r="P62" s="27">
        <f t="shared" si="45"/>
        <v>0</v>
      </c>
      <c r="Q62" s="27">
        <f t="shared" si="46"/>
        <v>0</v>
      </c>
      <c r="R62" s="27">
        <f t="shared" si="47"/>
        <v>0</v>
      </c>
      <c r="S62" s="27">
        <f t="shared" si="48"/>
        <v>0</v>
      </c>
      <c r="T62" s="27">
        <f t="shared" si="49"/>
        <v>0</v>
      </c>
      <c r="U62" s="27">
        <f t="shared" si="50"/>
        <v>0</v>
      </c>
      <c r="V62" s="27">
        <f t="shared" si="51"/>
        <v>0</v>
      </c>
      <c r="W62" s="27">
        <f t="shared" si="52"/>
        <v>0</v>
      </c>
      <c r="X62" s="27">
        <f t="shared" si="53"/>
        <v>6</v>
      </c>
      <c r="Y62" s="27">
        <f t="shared" si="54"/>
        <v>0</v>
      </c>
      <c r="Z62" s="27">
        <f t="shared" si="55"/>
        <v>9</v>
      </c>
      <c r="AA62" s="27">
        <f t="shared" si="56"/>
        <v>0</v>
      </c>
      <c r="AB62" s="27">
        <f t="shared" si="57"/>
        <v>0</v>
      </c>
      <c r="AC62" s="27">
        <f t="shared" si="58"/>
        <v>0</v>
      </c>
      <c r="AD62" s="27">
        <f t="shared" si="59"/>
        <v>0</v>
      </c>
      <c r="AE62" s="27">
        <f t="shared" si="60"/>
        <v>0</v>
      </c>
      <c r="AF62" s="27">
        <f t="shared" si="61"/>
        <v>0</v>
      </c>
      <c r="AG62" s="27">
        <f t="shared" si="62"/>
        <v>0</v>
      </c>
      <c r="AH62" s="27">
        <f t="shared" si="63"/>
        <v>0</v>
      </c>
      <c r="AI62" s="27">
        <f t="shared" si="64"/>
        <v>0</v>
      </c>
      <c r="AJ62" s="27">
        <f t="shared" si="65"/>
        <v>0</v>
      </c>
      <c r="AK62" s="27">
        <f t="shared" si="66"/>
        <v>0</v>
      </c>
      <c r="AL62" s="27">
        <f t="shared" si="67"/>
        <v>0</v>
      </c>
      <c r="AM62" s="27">
        <f t="shared" si="68"/>
        <v>0</v>
      </c>
      <c r="AN62" s="27">
        <f t="shared" si="69"/>
        <v>0</v>
      </c>
      <c r="AO62" s="27">
        <f t="shared" si="70"/>
        <v>0</v>
      </c>
      <c r="AP62" s="27">
        <f t="shared" si="71"/>
        <v>0</v>
      </c>
      <c r="AQ62" s="27">
        <f t="shared" si="72"/>
        <v>0</v>
      </c>
      <c r="AR62" s="27">
        <f t="shared" si="73"/>
        <v>23</v>
      </c>
      <c r="AS62" s="27">
        <f t="shared" si="74"/>
        <v>0</v>
      </c>
      <c r="AT62" s="28">
        <f t="shared" si="75"/>
        <v>0</v>
      </c>
    </row>
    <row r="63" spans="2:46" x14ac:dyDescent="0.25">
      <c r="B63" s="56">
        <v>1972</v>
      </c>
      <c r="C63" s="28" t="s">
        <v>266</v>
      </c>
      <c r="E63" s="56">
        <v>1972</v>
      </c>
      <c r="F63" s="28" t="s">
        <v>160</v>
      </c>
      <c r="H63" s="17">
        <v>1972</v>
      </c>
      <c r="I63" s="27">
        <f t="shared" si="38"/>
        <v>0</v>
      </c>
      <c r="J63" s="27">
        <f t="shared" si="39"/>
        <v>22</v>
      </c>
      <c r="K63" s="27">
        <f t="shared" si="40"/>
        <v>0</v>
      </c>
      <c r="L63" s="27">
        <f t="shared" si="41"/>
        <v>0</v>
      </c>
      <c r="M63" s="27">
        <f t="shared" si="42"/>
        <v>0</v>
      </c>
      <c r="N63" s="27">
        <f t="shared" si="43"/>
        <v>0</v>
      </c>
      <c r="O63" s="27">
        <f t="shared" si="44"/>
        <v>0</v>
      </c>
      <c r="P63" s="27">
        <f t="shared" si="45"/>
        <v>0</v>
      </c>
      <c r="Q63" s="27">
        <f t="shared" si="46"/>
        <v>0</v>
      </c>
      <c r="R63" s="27">
        <f t="shared" si="47"/>
        <v>0</v>
      </c>
      <c r="S63" s="27">
        <f t="shared" si="48"/>
        <v>0</v>
      </c>
      <c r="T63" s="27">
        <f t="shared" si="49"/>
        <v>0</v>
      </c>
      <c r="U63" s="27">
        <f t="shared" si="50"/>
        <v>0</v>
      </c>
      <c r="V63" s="27">
        <f t="shared" si="51"/>
        <v>0</v>
      </c>
      <c r="W63" s="27">
        <f t="shared" si="52"/>
        <v>0</v>
      </c>
      <c r="X63" s="27">
        <f t="shared" si="53"/>
        <v>6</v>
      </c>
      <c r="Y63" s="27">
        <f t="shared" si="54"/>
        <v>0</v>
      </c>
      <c r="Z63" s="27">
        <f t="shared" si="55"/>
        <v>9</v>
      </c>
      <c r="AA63" s="27">
        <f t="shared" si="56"/>
        <v>0</v>
      </c>
      <c r="AB63" s="27">
        <f t="shared" si="57"/>
        <v>0</v>
      </c>
      <c r="AC63" s="27">
        <f t="shared" si="58"/>
        <v>0</v>
      </c>
      <c r="AD63" s="27">
        <f t="shared" si="59"/>
        <v>0</v>
      </c>
      <c r="AE63" s="27">
        <f t="shared" si="60"/>
        <v>0</v>
      </c>
      <c r="AF63" s="27">
        <f t="shared" si="61"/>
        <v>0</v>
      </c>
      <c r="AG63" s="27">
        <f t="shared" si="62"/>
        <v>0</v>
      </c>
      <c r="AH63" s="27">
        <f t="shared" si="63"/>
        <v>0</v>
      </c>
      <c r="AI63" s="27">
        <f t="shared" si="64"/>
        <v>0</v>
      </c>
      <c r="AJ63" s="27">
        <f t="shared" si="65"/>
        <v>0</v>
      </c>
      <c r="AK63" s="27">
        <f t="shared" si="66"/>
        <v>0</v>
      </c>
      <c r="AL63" s="27">
        <f t="shared" si="67"/>
        <v>0</v>
      </c>
      <c r="AM63" s="27">
        <f t="shared" si="68"/>
        <v>0</v>
      </c>
      <c r="AN63" s="27">
        <f t="shared" si="69"/>
        <v>0</v>
      </c>
      <c r="AO63" s="27">
        <f t="shared" si="70"/>
        <v>0</v>
      </c>
      <c r="AP63" s="27">
        <f t="shared" si="71"/>
        <v>0</v>
      </c>
      <c r="AQ63" s="27">
        <f t="shared" si="72"/>
        <v>0</v>
      </c>
      <c r="AR63" s="27">
        <f t="shared" si="73"/>
        <v>24</v>
      </c>
      <c r="AS63" s="27">
        <f t="shared" si="74"/>
        <v>0</v>
      </c>
      <c r="AT63" s="28">
        <f t="shared" si="75"/>
        <v>0</v>
      </c>
    </row>
    <row r="64" spans="2:46" x14ac:dyDescent="0.25">
      <c r="B64" s="56">
        <v>1973</v>
      </c>
      <c r="C64" s="28" t="s">
        <v>156</v>
      </c>
      <c r="E64" s="56">
        <v>1973</v>
      </c>
      <c r="F64" s="28" t="s">
        <v>266</v>
      </c>
      <c r="H64" s="17">
        <v>1973</v>
      </c>
      <c r="I64" s="27">
        <f t="shared" si="38"/>
        <v>0</v>
      </c>
      <c r="J64" s="27">
        <f t="shared" si="39"/>
        <v>23</v>
      </c>
      <c r="K64" s="27">
        <f t="shared" si="40"/>
        <v>0</v>
      </c>
      <c r="L64" s="27">
        <f t="shared" si="41"/>
        <v>0</v>
      </c>
      <c r="M64" s="27">
        <f t="shared" si="42"/>
        <v>0</v>
      </c>
      <c r="N64" s="27">
        <f t="shared" si="43"/>
        <v>0</v>
      </c>
      <c r="O64" s="27">
        <f t="shared" si="44"/>
        <v>0</v>
      </c>
      <c r="P64" s="27">
        <f t="shared" si="45"/>
        <v>0</v>
      </c>
      <c r="Q64" s="27">
        <f t="shared" si="46"/>
        <v>0</v>
      </c>
      <c r="R64" s="27">
        <f t="shared" si="47"/>
        <v>0</v>
      </c>
      <c r="S64" s="27">
        <f t="shared" si="48"/>
        <v>0</v>
      </c>
      <c r="T64" s="27">
        <f t="shared" si="49"/>
        <v>0</v>
      </c>
      <c r="U64" s="27">
        <f t="shared" si="50"/>
        <v>0</v>
      </c>
      <c r="V64" s="27">
        <f t="shared" si="51"/>
        <v>0</v>
      </c>
      <c r="W64" s="27">
        <f t="shared" si="52"/>
        <v>0</v>
      </c>
      <c r="X64" s="27">
        <f t="shared" si="53"/>
        <v>6</v>
      </c>
      <c r="Y64" s="27">
        <f t="shared" si="54"/>
        <v>0</v>
      </c>
      <c r="Z64" s="27">
        <f t="shared" si="55"/>
        <v>9</v>
      </c>
      <c r="AA64" s="27">
        <f t="shared" si="56"/>
        <v>0</v>
      </c>
      <c r="AB64" s="27">
        <f t="shared" si="57"/>
        <v>0</v>
      </c>
      <c r="AC64" s="27">
        <f t="shared" si="58"/>
        <v>0</v>
      </c>
      <c r="AD64" s="27">
        <f t="shared" si="59"/>
        <v>0</v>
      </c>
      <c r="AE64" s="27">
        <f t="shared" si="60"/>
        <v>0</v>
      </c>
      <c r="AF64" s="27">
        <f t="shared" si="61"/>
        <v>0</v>
      </c>
      <c r="AG64" s="27">
        <f t="shared" si="62"/>
        <v>0</v>
      </c>
      <c r="AH64" s="27">
        <f t="shared" si="63"/>
        <v>0</v>
      </c>
      <c r="AI64" s="27">
        <f t="shared" si="64"/>
        <v>0</v>
      </c>
      <c r="AJ64" s="27">
        <f t="shared" si="65"/>
        <v>0</v>
      </c>
      <c r="AK64" s="27">
        <f t="shared" si="66"/>
        <v>0</v>
      </c>
      <c r="AL64" s="27">
        <f t="shared" si="67"/>
        <v>0</v>
      </c>
      <c r="AM64" s="27">
        <f t="shared" si="68"/>
        <v>0</v>
      </c>
      <c r="AN64" s="27">
        <f t="shared" si="69"/>
        <v>0</v>
      </c>
      <c r="AO64" s="27">
        <f t="shared" si="70"/>
        <v>0</v>
      </c>
      <c r="AP64" s="27">
        <f t="shared" si="71"/>
        <v>0</v>
      </c>
      <c r="AQ64" s="27">
        <f t="shared" si="72"/>
        <v>0</v>
      </c>
      <c r="AR64" s="27">
        <f t="shared" si="73"/>
        <v>24</v>
      </c>
      <c r="AS64" s="27">
        <f t="shared" si="74"/>
        <v>0</v>
      </c>
      <c r="AT64" s="28">
        <f t="shared" si="75"/>
        <v>0</v>
      </c>
    </row>
    <row r="65" spans="2:46" x14ac:dyDescent="0.25">
      <c r="B65" s="56">
        <v>1975</v>
      </c>
      <c r="C65" s="28" t="s">
        <v>171</v>
      </c>
      <c r="E65" s="56">
        <v>1975</v>
      </c>
      <c r="F65" s="28" t="s">
        <v>227</v>
      </c>
      <c r="H65" s="17">
        <v>1975</v>
      </c>
      <c r="I65" s="27">
        <f t="shared" si="38"/>
        <v>0</v>
      </c>
      <c r="J65" s="27">
        <f t="shared" si="39"/>
        <v>23</v>
      </c>
      <c r="K65" s="27">
        <f t="shared" si="40"/>
        <v>0</v>
      </c>
      <c r="L65" s="27">
        <f t="shared" si="41"/>
        <v>0</v>
      </c>
      <c r="M65" s="27">
        <f t="shared" si="42"/>
        <v>0</v>
      </c>
      <c r="N65" s="27">
        <f t="shared" si="43"/>
        <v>0</v>
      </c>
      <c r="O65" s="27">
        <f t="shared" si="44"/>
        <v>0</v>
      </c>
      <c r="P65" s="27">
        <f t="shared" si="45"/>
        <v>0</v>
      </c>
      <c r="Q65" s="27">
        <f t="shared" si="46"/>
        <v>0</v>
      </c>
      <c r="R65" s="27">
        <f t="shared" si="47"/>
        <v>0</v>
      </c>
      <c r="S65" s="27">
        <f t="shared" si="48"/>
        <v>0</v>
      </c>
      <c r="T65" s="27">
        <f t="shared" si="49"/>
        <v>0</v>
      </c>
      <c r="U65" s="27">
        <f t="shared" si="50"/>
        <v>0</v>
      </c>
      <c r="V65" s="27">
        <f t="shared" si="51"/>
        <v>0</v>
      </c>
      <c r="W65" s="27">
        <f t="shared" si="52"/>
        <v>0</v>
      </c>
      <c r="X65" s="27">
        <f t="shared" si="53"/>
        <v>6</v>
      </c>
      <c r="Y65" s="27">
        <f t="shared" si="54"/>
        <v>0</v>
      </c>
      <c r="Z65" s="27">
        <f t="shared" si="55"/>
        <v>9</v>
      </c>
      <c r="AA65" s="27">
        <f t="shared" si="56"/>
        <v>0</v>
      </c>
      <c r="AB65" s="27">
        <f t="shared" si="57"/>
        <v>0</v>
      </c>
      <c r="AC65" s="27">
        <f t="shared" si="58"/>
        <v>0</v>
      </c>
      <c r="AD65" s="27">
        <f t="shared" si="59"/>
        <v>0</v>
      </c>
      <c r="AE65" s="27">
        <f t="shared" si="60"/>
        <v>0</v>
      </c>
      <c r="AF65" s="27">
        <f t="shared" si="61"/>
        <v>0</v>
      </c>
      <c r="AG65" s="27">
        <f t="shared" si="62"/>
        <v>0</v>
      </c>
      <c r="AH65" s="27">
        <f t="shared" si="63"/>
        <v>0</v>
      </c>
      <c r="AI65" s="27">
        <f t="shared" si="64"/>
        <v>0</v>
      </c>
      <c r="AJ65" s="27">
        <f t="shared" si="65"/>
        <v>0</v>
      </c>
      <c r="AK65" s="27">
        <f t="shared" si="66"/>
        <v>0</v>
      </c>
      <c r="AL65" s="27">
        <f t="shared" si="67"/>
        <v>0</v>
      </c>
      <c r="AM65" s="27">
        <f t="shared" si="68"/>
        <v>0</v>
      </c>
      <c r="AN65" s="27">
        <f t="shared" si="69"/>
        <v>0</v>
      </c>
      <c r="AO65" s="27">
        <f t="shared" si="70"/>
        <v>0</v>
      </c>
      <c r="AP65" s="27">
        <f t="shared" si="71"/>
        <v>1</v>
      </c>
      <c r="AQ65" s="27">
        <f t="shared" si="72"/>
        <v>0</v>
      </c>
      <c r="AR65" s="27">
        <f t="shared" si="73"/>
        <v>24</v>
      </c>
      <c r="AS65" s="27">
        <f t="shared" si="74"/>
        <v>0</v>
      </c>
      <c r="AT65" s="28">
        <f t="shared" si="75"/>
        <v>0</v>
      </c>
    </row>
    <row r="66" spans="2:46" x14ac:dyDescent="0.25">
      <c r="B66" s="56">
        <v>1976</v>
      </c>
      <c r="C66" s="28" t="s">
        <v>169</v>
      </c>
      <c r="E66" s="56">
        <v>1976</v>
      </c>
      <c r="F66" s="28" t="s">
        <v>301</v>
      </c>
      <c r="H66" s="17">
        <v>1976</v>
      </c>
      <c r="I66" s="27">
        <f t="shared" si="38"/>
        <v>0</v>
      </c>
      <c r="J66" s="27">
        <f t="shared" si="39"/>
        <v>23</v>
      </c>
      <c r="K66" s="27">
        <f t="shared" si="40"/>
        <v>0</v>
      </c>
      <c r="L66" s="27">
        <f t="shared" si="41"/>
        <v>0</v>
      </c>
      <c r="M66" s="27">
        <f t="shared" si="42"/>
        <v>0</v>
      </c>
      <c r="N66" s="27">
        <f t="shared" si="43"/>
        <v>0</v>
      </c>
      <c r="O66" s="27">
        <f t="shared" si="44"/>
        <v>0</v>
      </c>
      <c r="P66" s="27">
        <f t="shared" si="45"/>
        <v>0</v>
      </c>
      <c r="Q66" s="27">
        <f t="shared" si="46"/>
        <v>0</v>
      </c>
      <c r="R66" s="27">
        <f t="shared" si="47"/>
        <v>0</v>
      </c>
      <c r="S66" s="27">
        <f t="shared" si="48"/>
        <v>0</v>
      </c>
      <c r="T66" s="27">
        <f t="shared" si="49"/>
        <v>0</v>
      </c>
      <c r="U66" s="27">
        <f t="shared" si="50"/>
        <v>0</v>
      </c>
      <c r="V66" s="27">
        <f t="shared" si="51"/>
        <v>0</v>
      </c>
      <c r="W66" s="27">
        <f t="shared" si="52"/>
        <v>0</v>
      </c>
      <c r="X66" s="27">
        <f t="shared" si="53"/>
        <v>6</v>
      </c>
      <c r="Y66" s="27">
        <f t="shared" si="54"/>
        <v>0</v>
      </c>
      <c r="Z66" s="27">
        <f t="shared" si="55"/>
        <v>9</v>
      </c>
      <c r="AA66" s="27">
        <f t="shared" si="56"/>
        <v>0</v>
      </c>
      <c r="AB66" s="27">
        <f t="shared" si="57"/>
        <v>0</v>
      </c>
      <c r="AC66" s="27">
        <f t="shared" si="58"/>
        <v>0</v>
      </c>
      <c r="AD66" s="27">
        <f t="shared" si="59"/>
        <v>1</v>
      </c>
      <c r="AE66" s="27">
        <f t="shared" si="60"/>
        <v>0</v>
      </c>
      <c r="AF66" s="27">
        <f t="shared" si="61"/>
        <v>0</v>
      </c>
      <c r="AG66" s="27">
        <f t="shared" si="62"/>
        <v>0</v>
      </c>
      <c r="AH66" s="27">
        <f t="shared" si="63"/>
        <v>0</v>
      </c>
      <c r="AI66" s="27">
        <f t="shared" si="64"/>
        <v>0</v>
      </c>
      <c r="AJ66" s="27">
        <f t="shared" si="65"/>
        <v>0</v>
      </c>
      <c r="AK66" s="27">
        <f t="shared" si="66"/>
        <v>0</v>
      </c>
      <c r="AL66" s="27">
        <f t="shared" si="67"/>
        <v>0</v>
      </c>
      <c r="AM66" s="27">
        <f t="shared" si="68"/>
        <v>0</v>
      </c>
      <c r="AN66" s="27">
        <f t="shared" si="69"/>
        <v>0</v>
      </c>
      <c r="AO66" s="27">
        <f t="shared" si="70"/>
        <v>0</v>
      </c>
      <c r="AP66" s="27">
        <f t="shared" si="71"/>
        <v>1</v>
      </c>
      <c r="AQ66" s="27">
        <f t="shared" si="72"/>
        <v>0</v>
      </c>
      <c r="AR66" s="27">
        <f t="shared" si="73"/>
        <v>24</v>
      </c>
      <c r="AS66" s="27">
        <f t="shared" si="74"/>
        <v>0</v>
      </c>
      <c r="AT66" s="28">
        <f t="shared" si="75"/>
        <v>0</v>
      </c>
    </row>
    <row r="67" spans="2:46" x14ac:dyDescent="0.25">
      <c r="B67" s="56">
        <v>1977</v>
      </c>
      <c r="C67" s="28" t="s">
        <v>156</v>
      </c>
      <c r="E67" s="56">
        <v>1977</v>
      </c>
      <c r="F67" s="28" t="s">
        <v>169</v>
      </c>
      <c r="H67" s="17">
        <v>1977</v>
      </c>
      <c r="I67" s="27">
        <f t="shared" ref="I67:I98" si="76">SUM(IF(VLOOKUP($H67,$B67:$C67,2,FALSE)=I$2,1,0),I66)</f>
        <v>0</v>
      </c>
      <c r="J67" s="27">
        <f t="shared" ref="J67:J98" si="77">SUM(IF(VLOOKUP($H67,$B67:$C67,2,FALSE)=J$2,1,0),J66)</f>
        <v>24</v>
      </c>
      <c r="K67" s="27">
        <f t="shared" ref="K67:K98" si="78">SUM(IF(VLOOKUP($H67,$B67:$C67,2,FALSE)=K$2,1,0),K66)</f>
        <v>0</v>
      </c>
      <c r="L67" s="27">
        <f t="shared" ref="L67:L98" si="79">SUM(IF(VLOOKUP($H67,$B67:$C67,2,FALSE)=L$2,1,0),L66)</f>
        <v>0</v>
      </c>
      <c r="M67" s="27">
        <f t="shared" ref="M67:M98" si="80">SUM(IF(VLOOKUP($H67,$B67:$C67,2,FALSE)=M$2,1,0),M66)</f>
        <v>0</v>
      </c>
      <c r="N67" s="27">
        <f t="shared" ref="N67:N98" si="81">SUM(IF(VLOOKUP($H67,$B67:$C67,2,FALSE)=N$2,1,0),N66)</f>
        <v>0</v>
      </c>
      <c r="O67" s="27">
        <f t="shared" ref="O67:O98" si="82">SUM(IF(VLOOKUP($H67,$B67:$C67,2,FALSE)=O$2,1,0),O66)</f>
        <v>0</v>
      </c>
      <c r="P67" s="27">
        <f t="shared" ref="P67:P98" si="83">SUM(IF(VLOOKUP($H67,$B67:$C67,2,FALSE)=P$2,1,0),P66)</f>
        <v>0</v>
      </c>
      <c r="Q67" s="27">
        <f t="shared" ref="Q67:Q98" si="84">SUM(IF(VLOOKUP($H67,$B67:$C67,2,FALSE)=Q$2,1,0),Q66)</f>
        <v>0</v>
      </c>
      <c r="R67" s="27">
        <f t="shared" ref="R67:R98" si="85">SUM(IF(VLOOKUP($H67,$B67:$C67,2,FALSE)=R$2,1,0),R66)</f>
        <v>0</v>
      </c>
      <c r="S67" s="27">
        <f t="shared" ref="S67:S98" si="86">SUM(IF(VLOOKUP($H67,$B67:$C67,2,FALSE)=S$2,1,0),S66)</f>
        <v>0</v>
      </c>
      <c r="T67" s="27">
        <f t="shared" ref="T67:T98" si="87">SUM(IF(VLOOKUP($H67,$B67:$C67,2,FALSE)=T$2,1,0),T66)</f>
        <v>0</v>
      </c>
      <c r="U67" s="27">
        <f t="shared" ref="U67:U98" si="88">SUM(IF(VLOOKUP($H67,$B67:$C67,2,FALSE)=U$2,1,0),U66)</f>
        <v>0</v>
      </c>
      <c r="V67" s="27">
        <f t="shared" ref="V67:V98" si="89">SUM(IF(VLOOKUP($H67,$B67:$C67,2,FALSE)=V$2,1,0),V66)</f>
        <v>0</v>
      </c>
      <c r="W67" s="27">
        <f t="shared" ref="W67:W98" si="90">SUM(IF(VLOOKUP($H67,$B67:$C67,2,FALSE)=W$2,1,0),W66)</f>
        <v>0</v>
      </c>
      <c r="X67" s="27">
        <f t="shared" ref="X67:X98" si="91">SUM(IF(VLOOKUP($H67,$B67:$C67,2,FALSE)=X$2,1,0),X66)</f>
        <v>6</v>
      </c>
      <c r="Y67" s="27">
        <f t="shared" ref="Y67:Y98" si="92">SUM(IF(VLOOKUP($H67,$B67:$C67,2,FALSE)=Y$2,1,0),Y66)</f>
        <v>0</v>
      </c>
      <c r="Z67" s="27">
        <f t="shared" ref="Z67:Z98" si="93">SUM(IF(VLOOKUP($H67,$B67:$C67,2,FALSE)=Z$2,1,0),Z66)</f>
        <v>9</v>
      </c>
      <c r="AA67" s="27">
        <f t="shared" ref="AA67:AA98" si="94">SUM(IF(VLOOKUP($H67,$B67:$C67,2,FALSE)=AA$2,1,0),AA66)</f>
        <v>0</v>
      </c>
      <c r="AB67" s="27">
        <f t="shared" ref="AB67:AB98" si="95">SUM(IF(VLOOKUP($H67,$B67:$C67,2,FALSE)=AB$2,1,0),AB66)</f>
        <v>0</v>
      </c>
      <c r="AC67" s="27">
        <f t="shared" ref="AC67:AC98" si="96">SUM(IF(VLOOKUP($H67,$B67:$C67,2,FALSE)=AC$2,1,0),AC66)</f>
        <v>0</v>
      </c>
      <c r="AD67" s="27">
        <f t="shared" ref="AD67:AD98" si="97">SUM(IF(VLOOKUP($H67,$B67:$C67,2,FALSE)=AD$2,1,0),AD66)</f>
        <v>1</v>
      </c>
      <c r="AE67" s="27">
        <f t="shared" ref="AE67:AE98" si="98">SUM(IF(VLOOKUP($H67,$B67:$C67,2,FALSE)=AE$2,1,0),AE66)</f>
        <v>0</v>
      </c>
      <c r="AF67" s="27">
        <f t="shared" ref="AF67:AF98" si="99">SUM(IF(VLOOKUP($H67,$B67:$C67,2,FALSE)=AF$2,1,0),AF66)</f>
        <v>0</v>
      </c>
      <c r="AG67" s="27">
        <f t="shared" ref="AG67:AG98" si="100">SUM(IF(VLOOKUP($H67,$B67:$C67,2,FALSE)=AG$2,1,0),AG66)</f>
        <v>0</v>
      </c>
      <c r="AH67" s="27">
        <f t="shared" ref="AH67:AH98" si="101">SUM(IF(VLOOKUP($H67,$B67:$C67,2,FALSE)=AH$2,1,0),AH66)</f>
        <v>0</v>
      </c>
      <c r="AI67" s="27">
        <f t="shared" ref="AI67:AI98" si="102">SUM(IF(VLOOKUP($H67,$B67:$C67,2,FALSE)=AI$2,1,0),AI66)</f>
        <v>0</v>
      </c>
      <c r="AJ67" s="27">
        <f t="shared" ref="AJ67:AJ98" si="103">SUM(IF(VLOOKUP($H67,$B67:$C67,2,FALSE)=AJ$2,1,0),AJ66)</f>
        <v>0</v>
      </c>
      <c r="AK67" s="27">
        <f t="shared" ref="AK67:AK98" si="104">SUM(IF(VLOOKUP($H67,$B67:$C67,2,FALSE)=AK$2,1,0),AK66)</f>
        <v>0</v>
      </c>
      <c r="AL67" s="27">
        <f t="shared" ref="AL67:AL98" si="105">SUM(IF(VLOOKUP($H67,$B67:$C67,2,FALSE)=AL$2,1,0),AL66)</f>
        <v>0</v>
      </c>
      <c r="AM67" s="27">
        <f t="shared" ref="AM67:AM98" si="106">SUM(IF(VLOOKUP($H67,$B67:$C67,2,FALSE)=AM$2,1,0),AM66)</f>
        <v>0</v>
      </c>
      <c r="AN67" s="27">
        <f t="shared" ref="AN67:AN98" si="107">SUM(IF(VLOOKUP($H67,$B67:$C67,2,FALSE)=AN$2,1,0),AN66)</f>
        <v>0</v>
      </c>
      <c r="AO67" s="27">
        <f t="shared" ref="AO67:AO98" si="108">SUM(IF(VLOOKUP($H67,$B67:$C67,2,FALSE)=AO$2,1,0),AO66)</f>
        <v>0</v>
      </c>
      <c r="AP67" s="27">
        <f t="shared" ref="AP67:AP98" si="109">SUM(IF(VLOOKUP($H67,$B67:$C67,2,FALSE)=AP$2,1,0),AP66)</f>
        <v>1</v>
      </c>
      <c r="AQ67" s="27">
        <f t="shared" ref="AQ67:AQ98" si="110">SUM(IF(VLOOKUP($H67,$B67:$C67,2,FALSE)=AQ$2,1,0),AQ66)</f>
        <v>0</v>
      </c>
      <c r="AR67" s="27">
        <f t="shared" ref="AR67:AR98" si="111">SUM(IF(VLOOKUP($H67,$B67:$C67,2,FALSE)=AR$2,1,0),AR66)</f>
        <v>24</v>
      </c>
      <c r="AS67" s="27">
        <f t="shared" ref="AS67:AS98" si="112">SUM(IF(VLOOKUP($H67,$B67:$C67,2,FALSE)=AS$2,1,0),AS66)</f>
        <v>0</v>
      </c>
      <c r="AT67" s="28">
        <f t="shared" ref="AT67:AT98" si="113">SUM(IF(VLOOKUP($H67,$B67:$C67,2,FALSE)=AT$2,1,0),AT66)</f>
        <v>0</v>
      </c>
    </row>
    <row r="68" spans="2:46" x14ac:dyDescent="0.25">
      <c r="B68" s="56">
        <v>1978</v>
      </c>
      <c r="C68" s="28" t="s">
        <v>266</v>
      </c>
      <c r="E68" s="56">
        <v>1978</v>
      </c>
      <c r="F68" s="28" t="s">
        <v>194</v>
      </c>
      <c r="H68" s="17">
        <v>1978</v>
      </c>
      <c r="I68" s="27">
        <f t="shared" si="76"/>
        <v>0</v>
      </c>
      <c r="J68" s="27">
        <f t="shared" si="77"/>
        <v>24</v>
      </c>
      <c r="K68" s="27">
        <f t="shared" si="78"/>
        <v>0</v>
      </c>
      <c r="L68" s="27">
        <f t="shared" si="79"/>
        <v>0</v>
      </c>
      <c r="M68" s="27">
        <f t="shared" si="80"/>
        <v>0</v>
      </c>
      <c r="N68" s="27">
        <f t="shared" si="81"/>
        <v>0</v>
      </c>
      <c r="O68" s="27">
        <f t="shared" si="82"/>
        <v>0</v>
      </c>
      <c r="P68" s="27">
        <f t="shared" si="83"/>
        <v>0</v>
      </c>
      <c r="Q68" s="27">
        <f t="shared" si="84"/>
        <v>0</v>
      </c>
      <c r="R68" s="27">
        <f t="shared" si="85"/>
        <v>0</v>
      </c>
      <c r="S68" s="27">
        <f t="shared" si="86"/>
        <v>0</v>
      </c>
      <c r="T68" s="27">
        <f t="shared" si="87"/>
        <v>0</v>
      </c>
      <c r="U68" s="27">
        <f t="shared" si="88"/>
        <v>0</v>
      </c>
      <c r="V68" s="27">
        <f t="shared" si="89"/>
        <v>0</v>
      </c>
      <c r="W68" s="27">
        <f t="shared" si="90"/>
        <v>0</v>
      </c>
      <c r="X68" s="27">
        <f t="shared" si="91"/>
        <v>6</v>
      </c>
      <c r="Y68" s="27">
        <f t="shared" si="92"/>
        <v>0</v>
      </c>
      <c r="Z68" s="27">
        <f t="shared" si="93"/>
        <v>9</v>
      </c>
      <c r="AA68" s="27">
        <f t="shared" si="94"/>
        <v>0</v>
      </c>
      <c r="AB68" s="27">
        <f t="shared" si="95"/>
        <v>0</v>
      </c>
      <c r="AC68" s="27">
        <f t="shared" si="96"/>
        <v>0</v>
      </c>
      <c r="AD68" s="27">
        <f t="shared" si="97"/>
        <v>1</v>
      </c>
      <c r="AE68" s="27">
        <f t="shared" si="98"/>
        <v>0</v>
      </c>
      <c r="AF68" s="27">
        <f t="shared" si="99"/>
        <v>0</v>
      </c>
      <c r="AG68" s="27">
        <f t="shared" si="100"/>
        <v>0</v>
      </c>
      <c r="AH68" s="27">
        <f t="shared" si="101"/>
        <v>0</v>
      </c>
      <c r="AI68" s="27">
        <f t="shared" si="102"/>
        <v>0</v>
      </c>
      <c r="AJ68" s="27">
        <f t="shared" si="103"/>
        <v>0</v>
      </c>
      <c r="AK68" s="27">
        <f t="shared" si="104"/>
        <v>0</v>
      </c>
      <c r="AL68" s="27">
        <f t="shared" si="105"/>
        <v>0</v>
      </c>
      <c r="AM68" s="27">
        <f t="shared" si="106"/>
        <v>0</v>
      </c>
      <c r="AN68" s="27">
        <f t="shared" si="107"/>
        <v>0</v>
      </c>
      <c r="AO68" s="27">
        <f t="shared" si="108"/>
        <v>0</v>
      </c>
      <c r="AP68" s="27">
        <f t="shared" si="109"/>
        <v>1</v>
      </c>
      <c r="AQ68" s="27">
        <f t="shared" si="110"/>
        <v>0</v>
      </c>
      <c r="AR68" s="27">
        <f t="shared" si="111"/>
        <v>25</v>
      </c>
      <c r="AS68" s="27">
        <f t="shared" si="112"/>
        <v>0</v>
      </c>
      <c r="AT68" s="28">
        <f t="shared" si="113"/>
        <v>0</v>
      </c>
    </row>
    <row r="69" spans="2:46" x14ac:dyDescent="0.25">
      <c r="B69" s="56">
        <v>1979</v>
      </c>
      <c r="C69" s="28" t="s">
        <v>266</v>
      </c>
      <c r="E69" s="56">
        <v>1979</v>
      </c>
      <c r="F69" s="28" t="s">
        <v>169</v>
      </c>
      <c r="H69" s="17">
        <v>1979</v>
      </c>
      <c r="I69" s="27">
        <f t="shared" si="76"/>
        <v>0</v>
      </c>
      <c r="J69" s="27">
        <f t="shared" si="77"/>
        <v>24</v>
      </c>
      <c r="K69" s="27">
        <f t="shared" si="78"/>
        <v>0</v>
      </c>
      <c r="L69" s="27">
        <f t="shared" si="79"/>
        <v>0</v>
      </c>
      <c r="M69" s="27">
        <f t="shared" si="80"/>
        <v>0</v>
      </c>
      <c r="N69" s="27">
        <f t="shared" si="81"/>
        <v>0</v>
      </c>
      <c r="O69" s="27">
        <f t="shared" si="82"/>
        <v>0</v>
      </c>
      <c r="P69" s="27">
        <f t="shared" si="83"/>
        <v>0</v>
      </c>
      <c r="Q69" s="27">
        <f t="shared" si="84"/>
        <v>0</v>
      </c>
      <c r="R69" s="27">
        <f t="shared" si="85"/>
        <v>0</v>
      </c>
      <c r="S69" s="27">
        <f t="shared" si="86"/>
        <v>0</v>
      </c>
      <c r="T69" s="27">
        <f t="shared" si="87"/>
        <v>0</v>
      </c>
      <c r="U69" s="27">
        <f t="shared" si="88"/>
        <v>0</v>
      </c>
      <c r="V69" s="27">
        <f t="shared" si="89"/>
        <v>0</v>
      </c>
      <c r="W69" s="27">
        <f t="shared" si="90"/>
        <v>0</v>
      </c>
      <c r="X69" s="27">
        <f t="shared" si="91"/>
        <v>6</v>
      </c>
      <c r="Y69" s="27">
        <f t="shared" si="92"/>
        <v>0</v>
      </c>
      <c r="Z69" s="27">
        <f t="shared" si="93"/>
        <v>9</v>
      </c>
      <c r="AA69" s="27">
        <f t="shared" si="94"/>
        <v>0</v>
      </c>
      <c r="AB69" s="27">
        <f t="shared" si="95"/>
        <v>0</v>
      </c>
      <c r="AC69" s="27">
        <f t="shared" si="96"/>
        <v>0</v>
      </c>
      <c r="AD69" s="27">
        <f t="shared" si="97"/>
        <v>1</v>
      </c>
      <c r="AE69" s="27">
        <f t="shared" si="98"/>
        <v>0</v>
      </c>
      <c r="AF69" s="27">
        <f t="shared" si="99"/>
        <v>0</v>
      </c>
      <c r="AG69" s="27">
        <f t="shared" si="100"/>
        <v>0</v>
      </c>
      <c r="AH69" s="27">
        <f t="shared" si="101"/>
        <v>0</v>
      </c>
      <c r="AI69" s="27">
        <f t="shared" si="102"/>
        <v>0</v>
      </c>
      <c r="AJ69" s="27">
        <f t="shared" si="103"/>
        <v>0</v>
      </c>
      <c r="AK69" s="27">
        <f t="shared" si="104"/>
        <v>0</v>
      </c>
      <c r="AL69" s="27">
        <f t="shared" si="105"/>
        <v>0</v>
      </c>
      <c r="AM69" s="27">
        <f t="shared" si="106"/>
        <v>0</v>
      </c>
      <c r="AN69" s="27">
        <f t="shared" si="107"/>
        <v>0</v>
      </c>
      <c r="AO69" s="27">
        <f t="shared" si="108"/>
        <v>0</v>
      </c>
      <c r="AP69" s="27">
        <f t="shared" si="109"/>
        <v>1</v>
      </c>
      <c r="AQ69" s="27">
        <f t="shared" si="110"/>
        <v>0</v>
      </c>
      <c r="AR69" s="27">
        <f t="shared" si="111"/>
        <v>26</v>
      </c>
      <c r="AS69" s="27">
        <f t="shared" si="112"/>
        <v>0</v>
      </c>
      <c r="AT69" s="28">
        <f t="shared" si="113"/>
        <v>0</v>
      </c>
    </row>
    <row r="70" spans="2:46" x14ac:dyDescent="0.25">
      <c r="B70" s="56">
        <v>1980</v>
      </c>
      <c r="C70" s="28" t="s">
        <v>227</v>
      </c>
      <c r="E70" s="56">
        <v>1980</v>
      </c>
      <c r="F70" s="28" t="s">
        <v>169</v>
      </c>
      <c r="H70" s="17">
        <v>1980</v>
      </c>
      <c r="I70" s="27">
        <f t="shared" si="76"/>
        <v>0</v>
      </c>
      <c r="J70" s="27">
        <f t="shared" si="77"/>
        <v>24</v>
      </c>
      <c r="K70" s="27">
        <f t="shared" si="78"/>
        <v>0</v>
      </c>
      <c r="L70" s="27">
        <f t="shared" si="79"/>
        <v>0</v>
      </c>
      <c r="M70" s="27">
        <f t="shared" si="80"/>
        <v>0</v>
      </c>
      <c r="N70" s="27">
        <f t="shared" si="81"/>
        <v>0</v>
      </c>
      <c r="O70" s="27">
        <f t="shared" si="82"/>
        <v>0</v>
      </c>
      <c r="P70" s="27">
        <f t="shared" si="83"/>
        <v>0</v>
      </c>
      <c r="Q70" s="27">
        <f t="shared" si="84"/>
        <v>0</v>
      </c>
      <c r="R70" s="27">
        <f t="shared" si="85"/>
        <v>0</v>
      </c>
      <c r="S70" s="27">
        <f t="shared" si="86"/>
        <v>0</v>
      </c>
      <c r="T70" s="27">
        <f t="shared" si="87"/>
        <v>1</v>
      </c>
      <c r="U70" s="27">
        <f t="shared" si="88"/>
        <v>0</v>
      </c>
      <c r="V70" s="27">
        <f t="shared" si="89"/>
        <v>0</v>
      </c>
      <c r="W70" s="27">
        <f t="shared" si="90"/>
        <v>0</v>
      </c>
      <c r="X70" s="27">
        <f t="shared" si="91"/>
        <v>6</v>
      </c>
      <c r="Y70" s="27">
        <f t="shared" si="92"/>
        <v>0</v>
      </c>
      <c r="Z70" s="27">
        <f t="shared" si="93"/>
        <v>9</v>
      </c>
      <c r="AA70" s="27">
        <f t="shared" si="94"/>
        <v>0</v>
      </c>
      <c r="AB70" s="27">
        <f t="shared" si="95"/>
        <v>0</v>
      </c>
      <c r="AC70" s="27">
        <f t="shared" si="96"/>
        <v>0</v>
      </c>
      <c r="AD70" s="27">
        <f t="shared" si="97"/>
        <v>1</v>
      </c>
      <c r="AE70" s="27">
        <f t="shared" si="98"/>
        <v>0</v>
      </c>
      <c r="AF70" s="27">
        <f t="shared" si="99"/>
        <v>0</v>
      </c>
      <c r="AG70" s="27">
        <f t="shared" si="100"/>
        <v>0</v>
      </c>
      <c r="AH70" s="27">
        <f t="shared" si="101"/>
        <v>0</v>
      </c>
      <c r="AI70" s="27">
        <f t="shared" si="102"/>
        <v>0</v>
      </c>
      <c r="AJ70" s="27">
        <f t="shared" si="103"/>
        <v>0</v>
      </c>
      <c r="AK70" s="27">
        <f t="shared" si="104"/>
        <v>0</v>
      </c>
      <c r="AL70" s="27">
        <f t="shared" si="105"/>
        <v>0</v>
      </c>
      <c r="AM70" s="27">
        <f t="shared" si="106"/>
        <v>0</v>
      </c>
      <c r="AN70" s="27">
        <f t="shared" si="107"/>
        <v>0</v>
      </c>
      <c r="AO70" s="27">
        <f t="shared" si="108"/>
        <v>0</v>
      </c>
      <c r="AP70" s="27">
        <f t="shared" si="109"/>
        <v>1</v>
      </c>
      <c r="AQ70" s="27">
        <f t="shared" si="110"/>
        <v>0</v>
      </c>
      <c r="AR70" s="27">
        <f t="shared" si="111"/>
        <v>26</v>
      </c>
      <c r="AS70" s="27">
        <f t="shared" si="112"/>
        <v>0</v>
      </c>
      <c r="AT70" s="28">
        <f t="shared" si="113"/>
        <v>0</v>
      </c>
    </row>
    <row r="71" spans="2:46" x14ac:dyDescent="0.25">
      <c r="B71" s="56">
        <v>1981</v>
      </c>
      <c r="C71" s="28" t="s">
        <v>266</v>
      </c>
      <c r="E71" s="56">
        <v>1981</v>
      </c>
      <c r="F71" s="28" t="s">
        <v>295</v>
      </c>
      <c r="H71" s="17">
        <v>1981</v>
      </c>
      <c r="I71" s="27">
        <f t="shared" si="76"/>
        <v>0</v>
      </c>
      <c r="J71" s="27">
        <f t="shared" si="77"/>
        <v>24</v>
      </c>
      <c r="K71" s="27">
        <f t="shared" si="78"/>
        <v>0</v>
      </c>
      <c r="L71" s="27">
        <f t="shared" si="79"/>
        <v>0</v>
      </c>
      <c r="M71" s="27">
        <f t="shared" si="80"/>
        <v>0</v>
      </c>
      <c r="N71" s="27">
        <f t="shared" si="81"/>
        <v>0</v>
      </c>
      <c r="O71" s="27">
        <f t="shared" si="82"/>
        <v>0</v>
      </c>
      <c r="P71" s="27">
        <f t="shared" si="83"/>
        <v>0</v>
      </c>
      <c r="Q71" s="27">
        <f t="shared" si="84"/>
        <v>0</v>
      </c>
      <c r="R71" s="27">
        <f t="shared" si="85"/>
        <v>0</v>
      </c>
      <c r="S71" s="27">
        <f t="shared" si="86"/>
        <v>0</v>
      </c>
      <c r="T71" s="27">
        <f t="shared" si="87"/>
        <v>1</v>
      </c>
      <c r="U71" s="27">
        <f t="shared" si="88"/>
        <v>0</v>
      </c>
      <c r="V71" s="27">
        <f t="shared" si="89"/>
        <v>0</v>
      </c>
      <c r="W71" s="27">
        <f t="shared" si="90"/>
        <v>0</v>
      </c>
      <c r="X71" s="27">
        <f t="shared" si="91"/>
        <v>6</v>
      </c>
      <c r="Y71" s="27">
        <f t="shared" si="92"/>
        <v>0</v>
      </c>
      <c r="Z71" s="27">
        <f t="shared" si="93"/>
        <v>9</v>
      </c>
      <c r="AA71" s="27">
        <f t="shared" si="94"/>
        <v>0</v>
      </c>
      <c r="AB71" s="27">
        <f t="shared" si="95"/>
        <v>0</v>
      </c>
      <c r="AC71" s="27">
        <f t="shared" si="96"/>
        <v>0</v>
      </c>
      <c r="AD71" s="27">
        <f t="shared" si="97"/>
        <v>1</v>
      </c>
      <c r="AE71" s="27">
        <f t="shared" si="98"/>
        <v>0</v>
      </c>
      <c r="AF71" s="27">
        <f t="shared" si="99"/>
        <v>0</v>
      </c>
      <c r="AG71" s="27">
        <f t="shared" si="100"/>
        <v>0</v>
      </c>
      <c r="AH71" s="27">
        <f t="shared" si="101"/>
        <v>0</v>
      </c>
      <c r="AI71" s="27">
        <f t="shared" si="102"/>
        <v>0</v>
      </c>
      <c r="AJ71" s="27">
        <f t="shared" si="103"/>
        <v>0</v>
      </c>
      <c r="AK71" s="27">
        <f t="shared" si="104"/>
        <v>0</v>
      </c>
      <c r="AL71" s="27">
        <f t="shared" si="105"/>
        <v>0</v>
      </c>
      <c r="AM71" s="27">
        <f t="shared" si="106"/>
        <v>0</v>
      </c>
      <c r="AN71" s="27">
        <f t="shared" si="107"/>
        <v>0</v>
      </c>
      <c r="AO71" s="27">
        <f t="shared" si="108"/>
        <v>0</v>
      </c>
      <c r="AP71" s="27">
        <f t="shared" si="109"/>
        <v>1</v>
      </c>
      <c r="AQ71" s="27">
        <f t="shared" si="110"/>
        <v>0</v>
      </c>
      <c r="AR71" s="27">
        <f t="shared" si="111"/>
        <v>27</v>
      </c>
      <c r="AS71" s="27">
        <f t="shared" si="112"/>
        <v>0</v>
      </c>
      <c r="AT71" s="28">
        <f t="shared" si="113"/>
        <v>0</v>
      </c>
    </row>
    <row r="72" spans="2:46" x14ac:dyDescent="0.25">
      <c r="B72" s="56">
        <v>1982</v>
      </c>
      <c r="C72" s="28" t="s">
        <v>266</v>
      </c>
      <c r="E72" s="56">
        <v>1982</v>
      </c>
      <c r="F72" s="28" t="s">
        <v>185</v>
      </c>
      <c r="H72" s="17">
        <v>1982</v>
      </c>
      <c r="I72" s="27">
        <f t="shared" si="76"/>
        <v>0</v>
      </c>
      <c r="J72" s="27">
        <f t="shared" si="77"/>
        <v>24</v>
      </c>
      <c r="K72" s="27">
        <f t="shared" si="78"/>
        <v>0</v>
      </c>
      <c r="L72" s="27">
        <f t="shared" si="79"/>
        <v>0</v>
      </c>
      <c r="M72" s="27">
        <f t="shared" si="80"/>
        <v>0</v>
      </c>
      <c r="N72" s="27">
        <f t="shared" si="81"/>
        <v>0</v>
      </c>
      <c r="O72" s="27">
        <f t="shared" si="82"/>
        <v>0</v>
      </c>
      <c r="P72" s="27">
        <f t="shared" si="83"/>
        <v>0</v>
      </c>
      <c r="Q72" s="27">
        <f t="shared" si="84"/>
        <v>0</v>
      </c>
      <c r="R72" s="27">
        <f t="shared" si="85"/>
        <v>0</v>
      </c>
      <c r="S72" s="27">
        <f t="shared" si="86"/>
        <v>0</v>
      </c>
      <c r="T72" s="27">
        <f t="shared" si="87"/>
        <v>1</v>
      </c>
      <c r="U72" s="27">
        <f t="shared" si="88"/>
        <v>0</v>
      </c>
      <c r="V72" s="27">
        <f t="shared" si="89"/>
        <v>0</v>
      </c>
      <c r="W72" s="27">
        <f t="shared" si="90"/>
        <v>0</v>
      </c>
      <c r="X72" s="27">
        <f t="shared" si="91"/>
        <v>6</v>
      </c>
      <c r="Y72" s="27">
        <f t="shared" si="92"/>
        <v>0</v>
      </c>
      <c r="Z72" s="27">
        <f t="shared" si="93"/>
        <v>9</v>
      </c>
      <c r="AA72" s="27">
        <f t="shared" si="94"/>
        <v>0</v>
      </c>
      <c r="AB72" s="27">
        <f t="shared" si="95"/>
        <v>0</v>
      </c>
      <c r="AC72" s="27">
        <f t="shared" si="96"/>
        <v>0</v>
      </c>
      <c r="AD72" s="27">
        <f t="shared" si="97"/>
        <v>1</v>
      </c>
      <c r="AE72" s="27">
        <f t="shared" si="98"/>
        <v>0</v>
      </c>
      <c r="AF72" s="27">
        <f t="shared" si="99"/>
        <v>0</v>
      </c>
      <c r="AG72" s="27">
        <f t="shared" si="100"/>
        <v>0</v>
      </c>
      <c r="AH72" s="27">
        <f t="shared" si="101"/>
        <v>0</v>
      </c>
      <c r="AI72" s="27">
        <f t="shared" si="102"/>
        <v>0</v>
      </c>
      <c r="AJ72" s="27">
        <f t="shared" si="103"/>
        <v>0</v>
      </c>
      <c r="AK72" s="27">
        <f t="shared" si="104"/>
        <v>0</v>
      </c>
      <c r="AL72" s="27">
        <f t="shared" si="105"/>
        <v>0</v>
      </c>
      <c r="AM72" s="27">
        <f t="shared" si="106"/>
        <v>0</v>
      </c>
      <c r="AN72" s="27">
        <f t="shared" si="107"/>
        <v>0</v>
      </c>
      <c r="AO72" s="27">
        <f t="shared" si="108"/>
        <v>0</v>
      </c>
      <c r="AP72" s="27">
        <f t="shared" si="109"/>
        <v>1</v>
      </c>
      <c r="AQ72" s="27">
        <f t="shared" si="110"/>
        <v>0</v>
      </c>
      <c r="AR72" s="27">
        <f t="shared" si="111"/>
        <v>28</v>
      </c>
      <c r="AS72" s="27">
        <f t="shared" si="112"/>
        <v>0</v>
      </c>
      <c r="AT72" s="28">
        <f t="shared" si="113"/>
        <v>0</v>
      </c>
    </row>
    <row r="73" spans="2:46" x14ac:dyDescent="0.25">
      <c r="B73" s="56">
        <v>1983</v>
      </c>
      <c r="C73" s="28" t="s">
        <v>156</v>
      </c>
      <c r="E73" s="56">
        <v>1983</v>
      </c>
      <c r="F73" s="28" t="s">
        <v>171</v>
      </c>
      <c r="H73" s="17">
        <v>1983</v>
      </c>
      <c r="I73" s="27">
        <f t="shared" si="76"/>
        <v>0</v>
      </c>
      <c r="J73" s="27">
        <f t="shared" si="77"/>
        <v>25</v>
      </c>
      <c r="K73" s="27">
        <f t="shared" si="78"/>
        <v>0</v>
      </c>
      <c r="L73" s="27">
        <f t="shared" si="79"/>
        <v>0</v>
      </c>
      <c r="M73" s="27">
        <f t="shared" si="80"/>
        <v>0</v>
      </c>
      <c r="N73" s="27">
        <f t="shared" si="81"/>
        <v>0</v>
      </c>
      <c r="O73" s="27">
        <f t="shared" si="82"/>
        <v>0</v>
      </c>
      <c r="P73" s="27">
        <f t="shared" si="83"/>
        <v>0</v>
      </c>
      <c r="Q73" s="27">
        <f t="shared" si="84"/>
        <v>0</v>
      </c>
      <c r="R73" s="27">
        <f t="shared" si="85"/>
        <v>0</v>
      </c>
      <c r="S73" s="27">
        <f t="shared" si="86"/>
        <v>0</v>
      </c>
      <c r="T73" s="27">
        <f t="shared" si="87"/>
        <v>1</v>
      </c>
      <c r="U73" s="27">
        <f t="shared" si="88"/>
        <v>0</v>
      </c>
      <c r="V73" s="27">
        <f t="shared" si="89"/>
        <v>0</v>
      </c>
      <c r="W73" s="27">
        <f t="shared" si="90"/>
        <v>0</v>
      </c>
      <c r="X73" s="27">
        <f t="shared" si="91"/>
        <v>6</v>
      </c>
      <c r="Y73" s="27">
        <f t="shared" si="92"/>
        <v>0</v>
      </c>
      <c r="Z73" s="27">
        <f t="shared" si="93"/>
        <v>9</v>
      </c>
      <c r="AA73" s="27">
        <f t="shared" si="94"/>
        <v>0</v>
      </c>
      <c r="AB73" s="27">
        <f t="shared" si="95"/>
        <v>0</v>
      </c>
      <c r="AC73" s="27">
        <f t="shared" si="96"/>
        <v>0</v>
      </c>
      <c r="AD73" s="27">
        <f t="shared" si="97"/>
        <v>1</v>
      </c>
      <c r="AE73" s="27">
        <f t="shared" si="98"/>
        <v>0</v>
      </c>
      <c r="AF73" s="27">
        <f t="shared" si="99"/>
        <v>0</v>
      </c>
      <c r="AG73" s="27">
        <f t="shared" si="100"/>
        <v>0</v>
      </c>
      <c r="AH73" s="27">
        <f t="shared" si="101"/>
        <v>0</v>
      </c>
      <c r="AI73" s="27">
        <f t="shared" si="102"/>
        <v>0</v>
      </c>
      <c r="AJ73" s="27">
        <f t="shared" si="103"/>
        <v>0</v>
      </c>
      <c r="AK73" s="27">
        <f t="shared" si="104"/>
        <v>0</v>
      </c>
      <c r="AL73" s="27">
        <f t="shared" si="105"/>
        <v>0</v>
      </c>
      <c r="AM73" s="27">
        <f t="shared" si="106"/>
        <v>0</v>
      </c>
      <c r="AN73" s="27">
        <f t="shared" si="107"/>
        <v>0</v>
      </c>
      <c r="AO73" s="27">
        <f t="shared" si="108"/>
        <v>0</v>
      </c>
      <c r="AP73" s="27">
        <f t="shared" si="109"/>
        <v>1</v>
      </c>
      <c r="AQ73" s="27">
        <f t="shared" si="110"/>
        <v>0</v>
      </c>
      <c r="AR73" s="27">
        <f t="shared" si="111"/>
        <v>28</v>
      </c>
      <c r="AS73" s="27">
        <f t="shared" si="112"/>
        <v>0</v>
      </c>
      <c r="AT73" s="28">
        <f t="shared" si="113"/>
        <v>0</v>
      </c>
    </row>
    <row r="74" spans="2:46" x14ac:dyDescent="0.25">
      <c r="B74" s="56">
        <v>1984</v>
      </c>
      <c r="C74" s="28" t="s">
        <v>171</v>
      </c>
      <c r="E74" s="56">
        <v>1984</v>
      </c>
      <c r="F74" s="28" t="s">
        <v>266</v>
      </c>
      <c r="H74" s="17">
        <v>1984</v>
      </c>
      <c r="I74" s="27">
        <f t="shared" si="76"/>
        <v>0</v>
      </c>
      <c r="J74" s="27">
        <f t="shared" si="77"/>
        <v>25</v>
      </c>
      <c r="K74" s="27">
        <f t="shared" si="78"/>
        <v>0</v>
      </c>
      <c r="L74" s="27">
        <f t="shared" si="79"/>
        <v>0</v>
      </c>
      <c r="M74" s="27">
        <f t="shared" si="80"/>
        <v>0</v>
      </c>
      <c r="N74" s="27">
        <f t="shared" si="81"/>
        <v>0</v>
      </c>
      <c r="O74" s="27">
        <f t="shared" si="82"/>
        <v>0</v>
      </c>
      <c r="P74" s="27">
        <f t="shared" si="83"/>
        <v>0</v>
      </c>
      <c r="Q74" s="27">
        <f t="shared" si="84"/>
        <v>0</v>
      </c>
      <c r="R74" s="27">
        <f t="shared" si="85"/>
        <v>0</v>
      </c>
      <c r="S74" s="27">
        <f t="shared" si="86"/>
        <v>0</v>
      </c>
      <c r="T74" s="27">
        <f t="shared" si="87"/>
        <v>1</v>
      </c>
      <c r="U74" s="27">
        <f t="shared" si="88"/>
        <v>0</v>
      </c>
      <c r="V74" s="27">
        <f t="shared" si="89"/>
        <v>0</v>
      </c>
      <c r="W74" s="27">
        <f t="shared" si="90"/>
        <v>0</v>
      </c>
      <c r="X74" s="27">
        <f t="shared" si="91"/>
        <v>6</v>
      </c>
      <c r="Y74" s="27">
        <f t="shared" si="92"/>
        <v>0</v>
      </c>
      <c r="Z74" s="27">
        <f t="shared" si="93"/>
        <v>9</v>
      </c>
      <c r="AA74" s="27">
        <f t="shared" si="94"/>
        <v>0</v>
      </c>
      <c r="AB74" s="27">
        <f t="shared" si="95"/>
        <v>0</v>
      </c>
      <c r="AC74" s="27">
        <f t="shared" si="96"/>
        <v>0</v>
      </c>
      <c r="AD74" s="27">
        <f t="shared" si="97"/>
        <v>1</v>
      </c>
      <c r="AE74" s="27">
        <f t="shared" si="98"/>
        <v>0</v>
      </c>
      <c r="AF74" s="27">
        <f t="shared" si="99"/>
        <v>0</v>
      </c>
      <c r="AG74" s="27">
        <f t="shared" si="100"/>
        <v>0</v>
      </c>
      <c r="AH74" s="27">
        <f t="shared" si="101"/>
        <v>0</v>
      </c>
      <c r="AI74" s="27">
        <f t="shared" si="102"/>
        <v>0</v>
      </c>
      <c r="AJ74" s="27">
        <f t="shared" si="103"/>
        <v>0</v>
      </c>
      <c r="AK74" s="27">
        <f t="shared" si="104"/>
        <v>0</v>
      </c>
      <c r="AL74" s="27">
        <f t="shared" si="105"/>
        <v>0</v>
      </c>
      <c r="AM74" s="27">
        <f t="shared" si="106"/>
        <v>0</v>
      </c>
      <c r="AN74" s="27">
        <f t="shared" si="107"/>
        <v>0</v>
      </c>
      <c r="AO74" s="27">
        <f t="shared" si="108"/>
        <v>0</v>
      </c>
      <c r="AP74" s="27">
        <f t="shared" si="109"/>
        <v>2</v>
      </c>
      <c r="AQ74" s="27">
        <f t="shared" si="110"/>
        <v>0</v>
      </c>
      <c r="AR74" s="27">
        <f t="shared" si="111"/>
        <v>28</v>
      </c>
      <c r="AS74" s="27">
        <f t="shared" si="112"/>
        <v>0</v>
      </c>
      <c r="AT74" s="28">
        <f t="shared" si="113"/>
        <v>0</v>
      </c>
    </row>
    <row r="75" spans="2:46" x14ac:dyDescent="0.25">
      <c r="B75" s="56">
        <v>1985</v>
      </c>
      <c r="C75" s="28" t="s">
        <v>171</v>
      </c>
      <c r="E75" s="56">
        <v>1985</v>
      </c>
      <c r="F75" s="28" t="s">
        <v>176</v>
      </c>
      <c r="H75" s="17">
        <v>1985</v>
      </c>
      <c r="I75" s="27">
        <f t="shared" si="76"/>
        <v>0</v>
      </c>
      <c r="J75" s="27">
        <f t="shared" si="77"/>
        <v>25</v>
      </c>
      <c r="K75" s="27">
        <f t="shared" si="78"/>
        <v>0</v>
      </c>
      <c r="L75" s="27">
        <f t="shared" si="79"/>
        <v>0</v>
      </c>
      <c r="M75" s="27">
        <f t="shared" si="80"/>
        <v>0</v>
      </c>
      <c r="N75" s="27">
        <f t="shared" si="81"/>
        <v>0</v>
      </c>
      <c r="O75" s="27">
        <f t="shared" si="82"/>
        <v>0</v>
      </c>
      <c r="P75" s="27">
        <f t="shared" si="83"/>
        <v>0</v>
      </c>
      <c r="Q75" s="27">
        <f t="shared" si="84"/>
        <v>0</v>
      </c>
      <c r="R75" s="27">
        <f t="shared" si="85"/>
        <v>0</v>
      </c>
      <c r="S75" s="27">
        <f t="shared" si="86"/>
        <v>0</v>
      </c>
      <c r="T75" s="27">
        <f t="shared" si="87"/>
        <v>1</v>
      </c>
      <c r="U75" s="27">
        <f t="shared" si="88"/>
        <v>0</v>
      </c>
      <c r="V75" s="27">
        <f t="shared" si="89"/>
        <v>0</v>
      </c>
      <c r="W75" s="27">
        <f t="shared" si="90"/>
        <v>0</v>
      </c>
      <c r="X75" s="27">
        <f t="shared" si="91"/>
        <v>6</v>
      </c>
      <c r="Y75" s="27">
        <f t="shared" si="92"/>
        <v>0</v>
      </c>
      <c r="Z75" s="27">
        <f t="shared" si="93"/>
        <v>9</v>
      </c>
      <c r="AA75" s="27">
        <f t="shared" si="94"/>
        <v>0</v>
      </c>
      <c r="AB75" s="27">
        <f t="shared" si="95"/>
        <v>0</v>
      </c>
      <c r="AC75" s="27">
        <f t="shared" si="96"/>
        <v>0</v>
      </c>
      <c r="AD75" s="27">
        <f t="shared" si="97"/>
        <v>1</v>
      </c>
      <c r="AE75" s="27">
        <f t="shared" si="98"/>
        <v>0</v>
      </c>
      <c r="AF75" s="27">
        <f t="shared" si="99"/>
        <v>0</v>
      </c>
      <c r="AG75" s="27">
        <f t="shared" si="100"/>
        <v>0</v>
      </c>
      <c r="AH75" s="27">
        <f t="shared" si="101"/>
        <v>0</v>
      </c>
      <c r="AI75" s="27">
        <f t="shared" si="102"/>
        <v>0</v>
      </c>
      <c r="AJ75" s="27">
        <f t="shared" si="103"/>
        <v>0</v>
      </c>
      <c r="AK75" s="27">
        <f t="shared" si="104"/>
        <v>0</v>
      </c>
      <c r="AL75" s="27">
        <f t="shared" si="105"/>
        <v>0</v>
      </c>
      <c r="AM75" s="27">
        <f t="shared" si="106"/>
        <v>0</v>
      </c>
      <c r="AN75" s="27">
        <f t="shared" si="107"/>
        <v>0</v>
      </c>
      <c r="AO75" s="27">
        <f t="shared" si="108"/>
        <v>0</v>
      </c>
      <c r="AP75" s="27">
        <f t="shared" si="109"/>
        <v>3</v>
      </c>
      <c r="AQ75" s="27">
        <f t="shared" si="110"/>
        <v>0</v>
      </c>
      <c r="AR75" s="27">
        <f t="shared" si="111"/>
        <v>28</v>
      </c>
      <c r="AS75" s="27">
        <f t="shared" si="112"/>
        <v>0</v>
      </c>
      <c r="AT75" s="28">
        <f t="shared" si="113"/>
        <v>0</v>
      </c>
    </row>
    <row r="76" spans="2:46" x14ac:dyDescent="0.25">
      <c r="B76" s="56">
        <v>1986</v>
      </c>
      <c r="C76" s="28" t="s">
        <v>156</v>
      </c>
      <c r="E76" s="56">
        <v>1986</v>
      </c>
      <c r="F76" s="28" t="s">
        <v>171</v>
      </c>
      <c r="H76" s="17">
        <v>1986</v>
      </c>
      <c r="I76" s="27">
        <f t="shared" si="76"/>
        <v>0</v>
      </c>
      <c r="J76" s="27">
        <f t="shared" si="77"/>
        <v>26</v>
      </c>
      <c r="K76" s="27">
        <f t="shared" si="78"/>
        <v>0</v>
      </c>
      <c r="L76" s="27">
        <f t="shared" si="79"/>
        <v>0</v>
      </c>
      <c r="M76" s="27">
        <f t="shared" si="80"/>
        <v>0</v>
      </c>
      <c r="N76" s="27">
        <f t="shared" si="81"/>
        <v>0</v>
      </c>
      <c r="O76" s="27">
        <f t="shared" si="82"/>
        <v>0</v>
      </c>
      <c r="P76" s="27">
        <f t="shared" si="83"/>
        <v>0</v>
      </c>
      <c r="Q76" s="27">
        <f t="shared" si="84"/>
        <v>0</v>
      </c>
      <c r="R76" s="27">
        <f t="shared" si="85"/>
        <v>0</v>
      </c>
      <c r="S76" s="27">
        <f t="shared" si="86"/>
        <v>0</v>
      </c>
      <c r="T76" s="27">
        <f t="shared" si="87"/>
        <v>1</v>
      </c>
      <c r="U76" s="27">
        <f t="shared" si="88"/>
        <v>0</v>
      </c>
      <c r="V76" s="27">
        <f t="shared" si="89"/>
        <v>0</v>
      </c>
      <c r="W76" s="27">
        <f t="shared" si="90"/>
        <v>0</v>
      </c>
      <c r="X76" s="27">
        <f t="shared" si="91"/>
        <v>6</v>
      </c>
      <c r="Y76" s="27">
        <f t="shared" si="92"/>
        <v>0</v>
      </c>
      <c r="Z76" s="27">
        <f t="shared" si="93"/>
        <v>9</v>
      </c>
      <c r="AA76" s="27">
        <f t="shared" si="94"/>
        <v>0</v>
      </c>
      <c r="AB76" s="27">
        <f t="shared" si="95"/>
        <v>0</v>
      </c>
      <c r="AC76" s="27">
        <f t="shared" si="96"/>
        <v>0</v>
      </c>
      <c r="AD76" s="27">
        <f t="shared" si="97"/>
        <v>1</v>
      </c>
      <c r="AE76" s="27">
        <f t="shared" si="98"/>
        <v>0</v>
      </c>
      <c r="AF76" s="27">
        <f t="shared" si="99"/>
        <v>0</v>
      </c>
      <c r="AG76" s="27">
        <f t="shared" si="100"/>
        <v>0</v>
      </c>
      <c r="AH76" s="27">
        <f t="shared" si="101"/>
        <v>0</v>
      </c>
      <c r="AI76" s="27">
        <f t="shared" si="102"/>
        <v>0</v>
      </c>
      <c r="AJ76" s="27">
        <f t="shared" si="103"/>
        <v>0</v>
      </c>
      <c r="AK76" s="27">
        <f t="shared" si="104"/>
        <v>0</v>
      </c>
      <c r="AL76" s="27">
        <f t="shared" si="105"/>
        <v>0</v>
      </c>
      <c r="AM76" s="27">
        <f t="shared" si="106"/>
        <v>0</v>
      </c>
      <c r="AN76" s="27">
        <f t="shared" si="107"/>
        <v>0</v>
      </c>
      <c r="AO76" s="27">
        <f t="shared" si="108"/>
        <v>0</v>
      </c>
      <c r="AP76" s="27">
        <f t="shared" si="109"/>
        <v>3</v>
      </c>
      <c r="AQ76" s="27">
        <f t="shared" si="110"/>
        <v>0</v>
      </c>
      <c r="AR76" s="27">
        <f t="shared" si="111"/>
        <v>28</v>
      </c>
      <c r="AS76" s="27">
        <f t="shared" si="112"/>
        <v>0</v>
      </c>
      <c r="AT76" s="28">
        <f t="shared" si="113"/>
        <v>0</v>
      </c>
    </row>
    <row r="77" spans="2:46" x14ac:dyDescent="0.25">
      <c r="B77" s="56">
        <v>1987</v>
      </c>
      <c r="C77" s="28" t="s">
        <v>171</v>
      </c>
      <c r="E77" s="56">
        <v>1987</v>
      </c>
      <c r="F77" s="28" t="s">
        <v>179</v>
      </c>
      <c r="H77" s="17">
        <v>1987</v>
      </c>
      <c r="I77" s="27">
        <f t="shared" si="76"/>
        <v>0</v>
      </c>
      <c r="J77" s="27">
        <f t="shared" si="77"/>
        <v>26</v>
      </c>
      <c r="K77" s="27">
        <f t="shared" si="78"/>
        <v>0</v>
      </c>
      <c r="L77" s="27">
        <f t="shared" si="79"/>
        <v>0</v>
      </c>
      <c r="M77" s="27">
        <f t="shared" si="80"/>
        <v>0</v>
      </c>
      <c r="N77" s="27">
        <f t="shared" si="81"/>
        <v>0</v>
      </c>
      <c r="O77" s="27">
        <f t="shared" si="82"/>
        <v>0</v>
      </c>
      <c r="P77" s="27">
        <f t="shared" si="83"/>
        <v>0</v>
      </c>
      <c r="Q77" s="27">
        <f t="shared" si="84"/>
        <v>0</v>
      </c>
      <c r="R77" s="27">
        <f t="shared" si="85"/>
        <v>0</v>
      </c>
      <c r="S77" s="27">
        <f t="shared" si="86"/>
        <v>0</v>
      </c>
      <c r="T77" s="27">
        <f t="shared" si="87"/>
        <v>1</v>
      </c>
      <c r="U77" s="27">
        <f t="shared" si="88"/>
        <v>0</v>
      </c>
      <c r="V77" s="27">
        <f t="shared" si="89"/>
        <v>0</v>
      </c>
      <c r="W77" s="27">
        <f t="shared" si="90"/>
        <v>0</v>
      </c>
      <c r="X77" s="27">
        <f t="shared" si="91"/>
        <v>6</v>
      </c>
      <c r="Y77" s="27">
        <f t="shared" si="92"/>
        <v>0</v>
      </c>
      <c r="Z77" s="27">
        <f t="shared" si="93"/>
        <v>9</v>
      </c>
      <c r="AA77" s="27">
        <f t="shared" si="94"/>
        <v>0</v>
      </c>
      <c r="AB77" s="27">
        <f t="shared" si="95"/>
        <v>0</v>
      </c>
      <c r="AC77" s="27">
        <f t="shared" si="96"/>
        <v>0</v>
      </c>
      <c r="AD77" s="27">
        <f t="shared" si="97"/>
        <v>1</v>
      </c>
      <c r="AE77" s="27">
        <f t="shared" si="98"/>
        <v>0</v>
      </c>
      <c r="AF77" s="27">
        <f t="shared" si="99"/>
        <v>0</v>
      </c>
      <c r="AG77" s="27">
        <f t="shared" si="100"/>
        <v>0</v>
      </c>
      <c r="AH77" s="27">
        <f t="shared" si="101"/>
        <v>0</v>
      </c>
      <c r="AI77" s="27">
        <f t="shared" si="102"/>
        <v>0</v>
      </c>
      <c r="AJ77" s="27">
        <f t="shared" si="103"/>
        <v>0</v>
      </c>
      <c r="AK77" s="27">
        <f t="shared" si="104"/>
        <v>0</v>
      </c>
      <c r="AL77" s="27">
        <f t="shared" si="105"/>
        <v>0</v>
      </c>
      <c r="AM77" s="27">
        <f t="shared" si="106"/>
        <v>0</v>
      </c>
      <c r="AN77" s="27">
        <f t="shared" si="107"/>
        <v>0</v>
      </c>
      <c r="AO77" s="27">
        <f t="shared" si="108"/>
        <v>0</v>
      </c>
      <c r="AP77" s="27">
        <f t="shared" si="109"/>
        <v>4</v>
      </c>
      <c r="AQ77" s="27">
        <f t="shared" si="110"/>
        <v>0</v>
      </c>
      <c r="AR77" s="27">
        <f t="shared" si="111"/>
        <v>28</v>
      </c>
      <c r="AS77" s="27">
        <f t="shared" si="112"/>
        <v>0</v>
      </c>
      <c r="AT77" s="28">
        <f t="shared" si="113"/>
        <v>0</v>
      </c>
    </row>
    <row r="78" spans="2:46" x14ac:dyDescent="0.25">
      <c r="B78" s="56">
        <v>1988</v>
      </c>
      <c r="C78" s="28" t="s">
        <v>176</v>
      </c>
      <c r="E78" s="56">
        <v>1988</v>
      </c>
      <c r="F78" s="28" t="s">
        <v>171</v>
      </c>
      <c r="H78" s="17">
        <v>1988</v>
      </c>
      <c r="I78" s="27">
        <f t="shared" si="76"/>
        <v>0</v>
      </c>
      <c r="J78" s="27">
        <f t="shared" si="77"/>
        <v>26</v>
      </c>
      <c r="K78" s="27">
        <f t="shared" si="78"/>
        <v>0</v>
      </c>
      <c r="L78" s="27">
        <f t="shared" si="79"/>
        <v>0</v>
      </c>
      <c r="M78" s="27">
        <f t="shared" si="80"/>
        <v>0</v>
      </c>
      <c r="N78" s="27">
        <f t="shared" si="81"/>
        <v>0</v>
      </c>
      <c r="O78" s="27">
        <f t="shared" si="82"/>
        <v>0</v>
      </c>
      <c r="P78" s="27">
        <f t="shared" si="83"/>
        <v>0</v>
      </c>
      <c r="Q78" s="27">
        <f t="shared" si="84"/>
        <v>0</v>
      </c>
      <c r="R78" s="27">
        <f t="shared" si="85"/>
        <v>0</v>
      </c>
      <c r="S78" s="27">
        <f t="shared" si="86"/>
        <v>0</v>
      </c>
      <c r="T78" s="27">
        <f t="shared" si="87"/>
        <v>1</v>
      </c>
      <c r="U78" s="27">
        <f t="shared" si="88"/>
        <v>0</v>
      </c>
      <c r="V78" s="27">
        <f t="shared" si="89"/>
        <v>0</v>
      </c>
      <c r="W78" s="27">
        <f t="shared" si="90"/>
        <v>0</v>
      </c>
      <c r="X78" s="27">
        <f t="shared" si="91"/>
        <v>6</v>
      </c>
      <c r="Y78" s="27">
        <f t="shared" si="92"/>
        <v>1</v>
      </c>
      <c r="Z78" s="27">
        <f t="shared" si="93"/>
        <v>9</v>
      </c>
      <c r="AA78" s="27">
        <f t="shared" si="94"/>
        <v>0</v>
      </c>
      <c r="AB78" s="27">
        <f t="shared" si="95"/>
        <v>0</v>
      </c>
      <c r="AC78" s="27">
        <f t="shared" si="96"/>
        <v>0</v>
      </c>
      <c r="AD78" s="27">
        <f t="shared" si="97"/>
        <v>1</v>
      </c>
      <c r="AE78" s="27">
        <f t="shared" si="98"/>
        <v>0</v>
      </c>
      <c r="AF78" s="27">
        <f t="shared" si="99"/>
        <v>0</v>
      </c>
      <c r="AG78" s="27">
        <f t="shared" si="100"/>
        <v>0</v>
      </c>
      <c r="AH78" s="27">
        <f t="shared" si="101"/>
        <v>0</v>
      </c>
      <c r="AI78" s="27">
        <f t="shared" si="102"/>
        <v>0</v>
      </c>
      <c r="AJ78" s="27">
        <f t="shared" si="103"/>
        <v>0</v>
      </c>
      <c r="AK78" s="27">
        <f t="shared" si="104"/>
        <v>0</v>
      </c>
      <c r="AL78" s="27">
        <f t="shared" si="105"/>
        <v>0</v>
      </c>
      <c r="AM78" s="27">
        <f t="shared" si="106"/>
        <v>0</v>
      </c>
      <c r="AN78" s="27">
        <f t="shared" si="107"/>
        <v>0</v>
      </c>
      <c r="AO78" s="27">
        <f t="shared" si="108"/>
        <v>0</v>
      </c>
      <c r="AP78" s="27">
        <f t="shared" si="109"/>
        <v>4</v>
      </c>
      <c r="AQ78" s="27">
        <f t="shared" si="110"/>
        <v>0</v>
      </c>
      <c r="AR78" s="27">
        <f t="shared" si="111"/>
        <v>28</v>
      </c>
      <c r="AS78" s="27">
        <f t="shared" si="112"/>
        <v>0</v>
      </c>
      <c r="AT78" s="28">
        <f t="shared" si="113"/>
        <v>0</v>
      </c>
    </row>
    <row r="79" spans="2:46" x14ac:dyDescent="0.25">
      <c r="B79" s="56">
        <v>1989</v>
      </c>
      <c r="C79" s="28" t="s">
        <v>176</v>
      </c>
      <c r="E79" s="56">
        <v>1989</v>
      </c>
      <c r="F79" s="28" t="s">
        <v>171</v>
      </c>
      <c r="H79" s="17">
        <v>1989</v>
      </c>
      <c r="I79" s="27">
        <f t="shared" si="76"/>
        <v>0</v>
      </c>
      <c r="J79" s="27">
        <f t="shared" si="77"/>
        <v>26</v>
      </c>
      <c r="K79" s="27">
        <f t="shared" si="78"/>
        <v>0</v>
      </c>
      <c r="L79" s="27">
        <f t="shared" si="79"/>
        <v>0</v>
      </c>
      <c r="M79" s="27">
        <f t="shared" si="80"/>
        <v>0</v>
      </c>
      <c r="N79" s="27">
        <f t="shared" si="81"/>
        <v>0</v>
      </c>
      <c r="O79" s="27">
        <f t="shared" si="82"/>
        <v>0</v>
      </c>
      <c r="P79" s="27">
        <f t="shared" si="83"/>
        <v>0</v>
      </c>
      <c r="Q79" s="27">
        <f t="shared" si="84"/>
        <v>0</v>
      </c>
      <c r="R79" s="27">
        <f t="shared" si="85"/>
        <v>0</v>
      </c>
      <c r="S79" s="27">
        <f t="shared" si="86"/>
        <v>0</v>
      </c>
      <c r="T79" s="27">
        <f t="shared" si="87"/>
        <v>1</v>
      </c>
      <c r="U79" s="27">
        <f t="shared" si="88"/>
        <v>0</v>
      </c>
      <c r="V79" s="27">
        <f t="shared" si="89"/>
        <v>0</v>
      </c>
      <c r="W79" s="27">
        <f t="shared" si="90"/>
        <v>0</v>
      </c>
      <c r="X79" s="27">
        <f t="shared" si="91"/>
        <v>6</v>
      </c>
      <c r="Y79" s="27">
        <f t="shared" si="92"/>
        <v>2</v>
      </c>
      <c r="Z79" s="27">
        <f t="shared" si="93"/>
        <v>9</v>
      </c>
      <c r="AA79" s="27">
        <f t="shared" si="94"/>
        <v>0</v>
      </c>
      <c r="AB79" s="27">
        <f t="shared" si="95"/>
        <v>0</v>
      </c>
      <c r="AC79" s="27">
        <f t="shared" si="96"/>
        <v>0</v>
      </c>
      <c r="AD79" s="27">
        <f t="shared" si="97"/>
        <v>1</v>
      </c>
      <c r="AE79" s="27">
        <f t="shared" si="98"/>
        <v>0</v>
      </c>
      <c r="AF79" s="27">
        <f t="shared" si="99"/>
        <v>0</v>
      </c>
      <c r="AG79" s="27">
        <f t="shared" si="100"/>
        <v>0</v>
      </c>
      <c r="AH79" s="27">
        <f t="shared" si="101"/>
        <v>0</v>
      </c>
      <c r="AI79" s="27">
        <f t="shared" si="102"/>
        <v>0</v>
      </c>
      <c r="AJ79" s="27">
        <f t="shared" si="103"/>
        <v>0</v>
      </c>
      <c r="AK79" s="27">
        <f t="shared" si="104"/>
        <v>0</v>
      </c>
      <c r="AL79" s="27">
        <f t="shared" si="105"/>
        <v>0</v>
      </c>
      <c r="AM79" s="27">
        <f t="shared" si="106"/>
        <v>0</v>
      </c>
      <c r="AN79" s="27">
        <f t="shared" si="107"/>
        <v>0</v>
      </c>
      <c r="AO79" s="27">
        <f t="shared" si="108"/>
        <v>0</v>
      </c>
      <c r="AP79" s="27">
        <f t="shared" si="109"/>
        <v>4</v>
      </c>
      <c r="AQ79" s="27">
        <f t="shared" si="110"/>
        <v>0</v>
      </c>
      <c r="AR79" s="27">
        <f t="shared" si="111"/>
        <v>28</v>
      </c>
      <c r="AS79" s="27">
        <f t="shared" si="112"/>
        <v>0</v>
      </c>
      <c r="AT79" s="28">
        <f t="shared" si="113"/>
        <v>0</v>
      </c>
    </row>
    <row r="80" spans="2:46" x14ac:dyDescent="0.25">
      <c r="B80" s="56">
        <v>1990</v>
      </c>
      <c r="C80" s="28" t="s">
        <v>266</v>
      </c>
      <c r="E80" s="56">
        <v>1990</v>
      </c>
      <c r="F80" s="28" t="s">
        <v>156</v>
      </c>
      <c r="H80" s="17">
        <v>1990</v>
      </c>
      <c r="I80" s="27">
        <f t="shared" si="76"/>
        <v>0</v>
      </c>
      <c r="J80" s="27">
        <f t="shared" si="77"/>
        <v>26</v>
      </c>
      <c r="K80" s="27">
        <f t="shared" si="78"/>
        <v>0</v>
      </c>
      <c r="L80" s="27">
        <f t="shared" si="79"/>
        <v>0</v>
      </c>
      <c r="M80" s="27">
        <f t="shared" si="80"/>
        <v>0</v>
      </c>
      <c r="N80" s="27">
        <f t="shared" si="81"/>
        <v>0</v>
      </c>
      <c r="O80" s="27">
        <f t="shared" si="82"/>
        <v>0</v>
      </c>
      <c r="P80" s="27">
        <f t="shared" si="83"/>
        <v>0</v>
      </c>
      <c r="Q80" s="27">
        <f t="shared" si="84"/>
        <v>0</v>
      </c>
      <c r="R80" s="27">
        <f t="shared" si="85"/>
        <v>0</v>
      </c>
      <c r="S80" s="27">
        <f t="shared" si="86"/>
        <v>0</v>
      </c>
      <c r="T80" s="27">
        <f t="shared" si="87"/>
        <v>1</v>
      </c>
      <c r="U80" s="27">
        <f t="shared" si="88"/>
        <v>0</v>
      </c>
      <c r="V80" s="27">
        <f t="shared" si="89"/>
        <v>0</v>
      </c>
      <c r="W80" s="27">
        <f t="shared" si="90"/>
        <v>0</v>
      </c>
      <c r="X80" s="27">
        <f t="shared" si="91"/>
        <v>6</v>
      </c>
      <c r="Y80" s="27">
        <f t="shared" si="92"/>
        <v>2</v>
      </c>
      <c r="Z80" s="27">
        <f t="shared" si="93"/>
        <v>9</v>
      </c>
      <c r="AA80" s="27">
        <f t="shared" si="94"/>
        <v>0</v>
      </c>
      <c r="AB80" s="27">
        <f t="shared" si="95"/>
        <v>0</v>
      </c>
      <c r="AC80" s="27">
        <f t="shared" si="96"/>
        <v>0</v>
      </c>
      <c r="AD80" s="27">
        <f t="shared" si="97"/>
        <v>1</v>
      </c>
      <c r="AE80" s="27">
        <f t="shared" si="98"/>
        <v>0</v>
      </c>
      <c r="AF80" s="27">
        <f t="shared" si="99"/>
        <v>0</v>
      </c>
      <c r="AG80" s="27">
        <f t="shared" si="100"/>
        <v>0</v>
      </c>
      <c r="AH80" s="27">
        <f t="shared" si="101"/>
        <v>0</v>
      </c>
      <c r="AI80" s="27">
        <f t="shared" si="102"/>
        <v>0</v>
      </c>
      <c r="AJ80" s="27">
        <f t="shared" si="103"/>
        <v>0</v>
      </c>
      <c r="AK80" s="27">
        <f t="shared" si="104"/>
        <v>0</v>
      </c>
      <c r="AL80" s="27">
        <f t="shared" si="105"/>
        <v>0</v>
      </c>
      <c r="AM80" s="27">
        <f t="shared" si="106"/>
        <v>0</v>
      </c>
      <c r="AN80" s="27">
        <f t="shared" si="107"/>
        <v>0</v>
      </c>
      <c r="AO80" s="27">
        <f t="shared" si="108"/>
        <v>0</v>
      </c>
      <c r="AP80" s="27">
        <f t="shared" si="109"/>
        <v>4</v>
      </c>
      <c r="AQ80" s="27">
        <f t="shared" si="110"/>
        <v>0</v>
      </c>
      <c r="AR80" s="27">
        <f t="shared" si="111"/>
        <v>29</v>
      </c>
      <c r="AS80" s="27">
        <f t="shared" si="112"/>
        <v>0</v>
      </c>
      <c r="AT80" s="28">
        <f t="shared" si="113"/>
        <v>0</v>
      </c>
    </row>
    <row r="81" spans="2:46" x14ac:dyDescent="0.25">
      <c r="B81" s="56">
        <v>1991</v>
      </c>
      <c r="C81" s="28" t="s">
        <v>185</v>
      </c>
      <c r="E81" s="56">
        <v>1991</v>
      </c>
      <c r="F81" s="28" t="s">
        <v>266</v>
      </c>
      <c r="H81" s="17">
        <v>1991</v>
      </c>
      <c r="I81" s="27">
        <f t="shared" si="76"/>
        <v>0</v>
      </c>
      <c r="J81" s="27">
        <f t="shared" si="77"/>
        <v>26</v>
      </c>
      <c r="K81" s="27">
        <f t="shared" si="78"/>
        <v>0</v>
      </c>
      <c r="L81" s="27">
        <f t="shared" si="79"/>
        <v>0</v>
      </c>
      <c r="M81" s="27">
        <f t="shared" si="80"/>
        <v>0</v>
      </c>
      <c r="N81" s="27">
        <f t="shared" si="81"/>
        <v>0</v>
      </c>
      <c r="O81" s="27">
        <f t="shared" si="82"/>
        <v>0</v>
      </c>
      <c r="P81" s="27">
        <f t="shared" si="83"/>
        <v>0</v>
      </c>
      <c r="Q81" s="27">
        <f t="shared" si="84"/>
        <v>0</v>
      </c>
      <c r="R81" s="27">
        <f t="shared" si="85"/>
        <v>0</v>
      </c>
      <c r="S81" s="27">
        <f t="shared" si="86"/>
        <v>0</v>
      </c>
      <c r="T81" s="27">
        <f t="shared" si="87"/>
        <v>1</v>
      </c>
      <c r="U81" s="27">
        <f t="shared" si="88"/>
        <v>0</v>
      </c>
      <c r="V81" s="27">
        <f t="shared" si="89"/>
        <v>0</v>
      </c>
      <c r="W81" s="27">
        <f t="shared" si="90"/>
        <v>0</v>
      </c>
      <c r="X81" s="27">
        <f t="shared" si="91"/>
        <v>7</v>
      </c>
      <c r="Y81" s="27">
        <f t="shared" si="92"/>
        <v>2</v>
      </c>
      <c r="Z81" s="27">
        <f t="shared" si="93"/>
        <v>9</v>
      </c>
      <c r="AA81" s="27">
        <f t="shared" si="94"/>
        <v>0</v>
      </c>
      <c r="AB81" s="27">
        <f t="shared" si="95"/>
        <v>0</v>
      </c>
      <c r="AC81" s="27">
        <f t="shared" si="96"/>
        <v>0</v>
      </c>
      <c r="AD81" s="27">
        <f t="shared" si="97"/>
        <v>1</v>
      </c>
      <c r="AE81" s="27">
        <f t="shared" si="98"/>
        <v>0</v>
      </c>
      <c r="AF81" s="27">
        <f t="shared" si="99"/>
        <v>0</v>
      </c>
      <c r="AG81" s="27">
        <f t="shared" si="100"/>
        <v>0</v>
      </c>
      <c r="AH81" s="27">
        <f t="shared" si="101"/>
        <v>0</v>
      </c>
      <c r="AI81" s="27">
        <f t="shared" si="102"/>
        <v>0</v>
      </c>
      <c r="AJ81" s="27">
        <f t="shared" si="103"/>
        <v>0</v>
      </c>
      <c r="AK81" s="27">
        <f t="shared" si="104"/>
        <v>0</v>
      </c>
      <c r="AL81" s="27">
        <f t="shared" si="105"/>
        <v>0</v>
      </c>
      <c r="AM81" s="27">
        <f t="shared" si="106"/>
        <v>0</v>
      </c>
      <c r="AN81" s="27">
        <f t="shared" si="107"/>
        <v>0</v>
      </c>
      <c r="AO81" s="27">
        <f t="shared" si="108"/>
        <v>0</v>
      </c>
      <c r="AP81" s="27">
        <f t="shared" si="109"/>
        <v>4</v>
      </c>
      <c r="AQ81" s="27">
        <f t="shared" si="110"/>
        <v>0</v>
      </c>
      <c r="AR81" s="27">
        <f t="shared" si="111"/>
        <v>29</v>
      </c>
      <c r="AS81" s="27">
        <f t="shared" si="112"/>
        <v>0</v>
      </c>
      <c r="AT81" s="28">
        <f t="shared" si="113"/>
        <v>0</v>
      </c>
    </row>
    <row r="82" spans="2:46" x14ac:dyDescent="0.25">
      <c r="B82" s="56">
        <v>1992</v>
      </c>
      <c r="C82" s="28" t="s">
        <v>266</v>
      </c>
      <c r="E82" s="56">
        <v>1992</v>
      </c>
      <c r="F82" s="28" t="s">
        <v>167</v>
      </c>
      <c r="H82" s="17">
        <v>1992</v>
      </c>
      <c r="I82" s="27">
        <f t="shared" si="76"/>
        <v>0</v>
      </c>
      <c r="J82" s="27">
        <f t="shared" si="77"/>
        <v>26</v>
      </c>
      <c r="K82" s="27">
        <f t="shared" si="78"/>
        <v>0</v>
      </c>
      <c r="L82" s="27">
        <f t="shared" si="79"/>
        <v>0</v>
      </c>
      <c r="M82" s="27">
        <f t="shared" si="80"/>
        <v>0</v>
      </c>
      <c r="N82" s="27">
        <f t="shared" si="81"/>
        <v>0</v>
      </c>
      <c r="O82" s="27">
        <f t="shared" si="82"/>
        <v>0</v>
      </c>
      <c r="P82" s="27">
        <f t="shared" si="83"/>
        <v>0</v>
      </c>
      <c r="Q82" s="27">
        <f t="shared" si="84"/>
        <v>0</v>
      </c>
      <c r="R82" s="27">
        <f t="shared" si="85"/>
        <v>0</v>
      </c>
      <c r="S82" s="27">
        <f t="shared" si="86"/>
        <v>0</v>
      </c>
      <c r="T82" s="27">
        <f t="shared" si="87"/>
        <v>1</v>
      </c>
      <c r="U82" s="27">
        <f t="shared" si="88"/>
        <v>0</v>
      </c>
      <c r="V82" s="27">
        <f t="shared" si="89"/>
        <v>0</v>
      </c>
      <c r="W82" s="27">
        <f t="shared" si="90"/>
        <v>0</v>
      </c>
      <c r="X82" s="27">
        <f t="shared" si="91"/>
        <v>7</v>
      </c>
      <c r="Y82" s="27">
        <f t="shared" si="92"/>
        <v>2</v>
      </c>
      <c r="Z82" s="27">
        <f t="shared" si="93"/>
        <v>9</v>
      </c>
      <c r="AA82" s="27">
        <f t="shared" si="94"/>
        <v>0</v>
      </c>
      <c r="AB82" s="27">
        <f t="shared" si="95"/>
        <v>0</v>
      </c>
      <c r="AC82" s="27">
        <f t="shared" si="96"/>
        <v>0</v>
      </c>
      <c r="AD82" s="27">
        <f t="shared" si="97"/>
        <v>1</v>
      </c>
      <c r="AE82" s="27">
        <f t="shared" si="98"/>
        <v>0</v>
      </c>
      <c r="AF82" s="27">
        <f t="shared" si="99"/>
        <v>0</v>
      </c>
      <c r="AG82" s="27">
        <f t="shared" si="100"/>
        <v>0</v>
      </c>
      <c r="AH82" s="27">
        <f t="shared" si="101"/>
        <v>0</v>
      </c>
      <c r="AI82" s="27">
        <f t="shared" si="102"/>
        <v>0</v>
      </c>
      <c r="AJ82" s="27">
        <f t="shared" si="103"/>
        <v>0</v>
      </c>
      <c r="AK82" s="27">
        <f t="shared" si="104"/>
        <v>0</v>
      </c>
      <c r="AL82" s="27">
        <f t="shared" si="105"/>
        <v>0</v>
      </c>
      <c r="AM82" s="27">
        <f t="shared" si="106"/>
        <v>0</v>
      </c>
      <c r="AN82" s="27">
        <f t="shared" si="107"/>
        <v>0</v>
      </c>
      <c r="AO82" s="27">
        <f t="shared" si="108"/>
        <v>0</v>
      </c>
      <c r="AP82" s="27">
        <f t="shared" si="109"/>
        <v>4</v>
      </c>
      <c r="AQ82" s="27">
        <f t="shared" si="110"/>
        <v>0</v>
      </c>
      <c r="AR82" s="27">
        <f t="shared" si="111"/>
        <v>30</v>
      </c>
      <c r="AS82" s="27">
        <f t="shared" si="112"/>
        <v>0</v>
      </c>
      <c r="AT82" s="28">
        <f t="shared" si="113"/>
        <v>0</v>
      </c>
    </row>
    <row r="83" spans="2:46" x14ac:dyDescent="0.25">
      <c r="B83" s="56">
        <v>1993</v>
      </c>
      <c r="C83" s="28" t="s">
        <v>176</v>
      </c>
      <c r="E83" s="56">
        <v>1993</v>
      </c>
      <c r="F83" s="28" t="s">
        <v>156</v>
      </c>
      <c r="H83" s="17">
        <v>1993</v>
      </c>
      <c r="I83" s="27">
        <f t="shared" si="76"/>
        <v>0</v>
      </c>
      <c r="J83" s="27">
        <f t="shared" si="77"/>
        <v>26</v>
      </c>
      <c r="K83" s="27">
        <f t="shared" si="78"/>
        <v>0</v>
      </c>
      <c r="L83" s="27">
        <f t="shared" si="79"/>
        <v>0</v>
      </c>
      <c r="M83" s="27">
        <f t="shared" si="80"/>
        <v>0</v>
      </c>
      <c r="N83" s="27">
        <f t="shared" si="81"/>
        <v>0</v>
      </c>
      <c r="O83" s="27">
        <f t="shared" si="82"/>
        <v>0</v>
      </c>
      <c r="P83" s="27">
        <f t="shared" si="83"/>
        <v>0</v>
      </c>
      <c r="Q83" s="27">
        <f t="shared" si="84"/>
        <v>0</v>
      </c>
      <c r="R83" s="27">
        <f t="shared" si="85"/>
        <v>0</v>
      </c>
      <c r="S83" s="27">
        <f t="shared" si="86"/>
        <v>0</v>
      </c>
      <c r="T83" s="27">
        <f t="shared" si="87"/>
        <v>1</v>
      </c>
      <c r="U83" s="27">
        <f t="shared" si="88"/>
        <v>0</v>
      </c>
      <c r="V83" s="27">
        <f t="shared" si="89"/>
        <v>0</v>
      </c>
      <c r="W83" s="27">
        <f t="shared" si="90"/>
        <v>0</v>
      </c>
      <c r="X83" s="27">
        <f t="shared" si="91"/>
        <v>7</v>
      </c>
      <c r="Y83" s="27">
        <f t="shared" si="92"/>
        <v>3</v>
      </c>
      <c r="Z83" s="27">
        <f t="shared" si="93"/>
        <v>9</v>
      </c>
      <c r="AA83" s="27">
        <f t="shared" si="94"/>
        <v>0</v>
      </c>
      <c r="AB83" s="27">
        <f t="shared" si="95"/>
        <v>0</v>
      </c>
      <c r="AC83" s="27">
        <f t="shared" si="96"/>
        <v>0</v>
      </c>
      <c r="AD83" s="27">
        <f t="shared" si="97"/>
        <v>1</v>
      </c>
      <c r="AE83" s="27">
        <f t="shared" si="98"/>
        <v>0</v>
      </c>
      <c r="AF83" s="27">
        <f t="shared" si="99"/>
        <v>0</v>
      </c>
      <c r="AG83" s="27">
        <f t="shared" si="100"/>
        <v>0</v>
      </c>
      <c r="AH83" s="27">
        <f t="shared" si="101"/>
        <v>0</v>
      </c>
      <c r="AI83" s="27">
        <f t="shared" si="102"/>
        <v>0</v>
      </c>
      <c r="AJ83" s="27">
        <f t="shared" si="103"/>
        <v>0</v>
      </c>
      <c r="AK83" s="27">
        <f t="shared" si="104"/>
        <v>0</v>
      </c>
      <c r="AL83" s="27">
        <f t="shared" si="105"/>
        <v>0</v>
      </c>
      <c r="AM83" s="27">
        <f t="shared" si="106"/>
        <v>0</v>
      </c>
      <c r="AN83" s="27">
        <f t="shared" si="107"/>
        <v>0</v>
      </c>
      <c r="AO83" s="27">
        <f t="shared" si="108"/>
        <v>0</v>
      </c>
      <c r="AP83" s="27">
        <f t="shared" si="109"/>
        <v>4</v>
      </c>
      <c r="AQ83" s="27">
        <f t="shared" si="110"/>
        <v>0</v>
      </c>
      <c r="AR83" s="27">
        <f t="shared" si="111"/>
        <v>30</v>
      </c>
      <c r="AS83" s="27">
        <f t="shared" si="112"/>
        <v>0</v>
      </c>
      <c r="AT83" s="28">
        <f t="shared" si="113"/>
        <v>0</v>
      </c>
    </row>
    <row r="84" spans="2:46" x14ac:dyDescent="0.25">
      <c r="B84" s="56">
        <v>1994</v>
      </c>
      <c r="C84" s="28" t="s">
        <v>171</v>
      </c>
      <c r="E84" s="56">
        <v>1994</v>
      </c>
      <c r="F84" s="28" t="s">
        <v>223</v>
      </c>
      <c r="H84" s="17">
        <v>1994</v>
      </c>
      <c r="I84" s="27">
        <f t="shared" si="76"/>
        <v>0</v>
      </c>
      <c r="J84" s="27">
        <f t="shared" si="77"/>
        <v>26</v>
      </c>
      <c r="K84" s="27">
        <f t="shared" si="78"/>
        <v>0</v>
      </c>
      <c r="L84" s="27">
        <f t="shared" si="79"/>
        <v>0</v>
      </c>
      <c r="M84" s="27">
        <f t="shared" si="80"/>
        <v>0</v>
      </c>
      <c r="N84" s="27">
        <f t="shared" si="81"/>
        <v>0</v>
      </c>
      <c r="O84" s="27">
        <f t="shared" si="82"/>
        <v>0</v>
      </c>
      <c r="P84" s="27">
        <f t="shared" si="83"/>
        <v>0</v>
      </c>
      <c r="Q84" s="27">
        <f t="shared" si="84"/>
        <v>0</v>
      </c>
      <c r="R84" s="27">
        <f t="shared" si="85"/>
        <v>0</v>
      </c>
      <c r="S84" s="27">
        <f t="shared" si="86"/>
        <v>0</v>
      </c>
      <c r="T84" s="27">
        <f t="shared" si="87"/>
        <v>1</v>
      </c>
      <c r="U84" s="27">
        <f t="shared" si="88"/>
        <v>0</v>
      </c>
      <c r="V84" s="27">
        <f t="shared" si="89"/>
        <v>0</v>
      </c>
      <c r="W84" s="27">
        <f t="shared" si="90"/>
        <v>0</v>
      </c>
      <c r="X84" s="27">
        <f t="shared" si="91"/>
        <v>7</v>
      </c>
      <c r="Y84" s="27">
        <f t="shared" si="92"/>
        <v>3</v>
      </c>
      <c r="Z84" s="27">
        <f t="shared" si="93"/>
        <v>9</v>
      </c>
      <c r="AA84" s="27">
        <f t="shared" si="94"/>
        <v>0</v>
      </c>
      <c r="AB84" s="27">
        <f t="shared" si="95"/>
        <v>0</v>
      </c>
      <c r="AC84" s="27">
        <f t="shared" si="96"/>
        <v>0</v>
      </c>
      <c r="AD84" s="27">
        <f t="shared" si="97"/>
        <v>1</v>
      </c>
      <c r="AE84" s="27">
        <f t="shared" si="98"/>
        <v>0</v>
      </c>
      <c r="AF84" s="27">
        <f t="shared" si="99"/>
        <v>0</v>
      </c>
      <c r="AG84" s="27">
        <f t="shared" si="100"/>
        <v>0</v>
      </c>
      <c r="AH84" s="27">
        <f t="shared" si="101"/>
        <v>0</v>
      </c>
      <c r="AI84" s="27">
        <f t="shared" si="102"/>
        <v>0</v>
      </c>
      <c r="AJ84" s="27">
        <f t="shared" si="103"/>
        <v>0</v>
      </c>
      <c r="AK84" s="27">
        <f t="shared" si="104"/>
        <v>0</v>
      </c>
      <c r="AL84" s="27">
        <f t="shared" si="105"/>
        <v>0</v>
      </c>
      <c r="AM84" s="27">
        <f t="shared" si="106"/>
        <v>0</v>
      </c>
      <c r="AN84" s="27">
        <f t="shared" si="107"/>
        <v>0</v>
      </c>
      <c r="AO84" s="27">
        <f t="shared" si="108"/>
        <v>0</v>
      </c>
      <c r="AP84" s="27">
        <f t="shared" si="109"/>
        <v>5</v>
      </c>
      <c r="AQ84" s="27">
        <f t="shared" si="110"/>
        <v>0</v>
      </c>
      <c r="AR84" s="27">
        <f t="shared" si="111"/>
        <v>30</v>
      </c>
      <c r="AS84" s="27">
        <f t="shared" si="112"/>
        <v>0</v>
      </c>
      <c r="AT84" s="28">
        <f t="shared" si="113"/>
        <v>0</v>
      </c>
    </row>
    <row r="85" spans="2:46" x14ac:dyDescent="0.25">
      <c r="B85" s="56">
        <v>1995</v>
      </c>
      <c r="C85" s="28" t="s">
        <v>266</v>
      </c>
      <c r="E85" s="56">
        <v>1995</v>
      </c>
      <c r="F85" s="28" t="s">
        <v>223</v>
      </c>
      <c r="H85" s="17">
        <v>1995</v>
      </c>
      <c r="I85" s="27">
        <f t="shared" si="76"/>
        <v>0</v>
      </c>
      <c r="J85" s="27">
        <f t="shared" si="77"/>
        <v>26</v>
      </c>
      <c r="K85" s="27">
        <f t="shared" si="78"/>
        <v>0</v>
      </c>
      <c r="L85" s="27">
        <f t="shared" si="79"/>
        <v>0</v>
      </c>
      <c r="M85" s="27">
        <f t="shared" si="80"/>
        <v>0</v>
      </c>
      <c r="N85" s="27">
        <f t="shared" si="81"/>
        <v>0</v>
      </c>
      <c r="O85" s="27">
        <f t="shared" si="82"/>
        <v>0</v>
      </c>
      <c r="P85" s="27">
        <f t="shared" si="83"/>
        <v>0</v>
      </c>
      <c r="Q85" s="27">
        <f t="shared" si="84"/>
        <v>0</v>
      </c>
      <c r="R85" s="27">
        <f t="shared" si="85"/>
        <v>0</v>
      </c>
      <c r="S85" s="27">
        <f t="shared" si="86"/>
        <v>0</v>
      </c>
      <c r="T85" s="27">
        <f t="shared" si="87"/>
        <v>1</v>
      </c>
      <c r="U85" s="27">
        <f t="shared" si="88"/>
        <v>0</v>
      </c>
      <c r="V85" s="27">
        <f t="shared" si="89"/>
        <v>0</v>
      </c>
      <c r="W85" s="27">
        <f t="shared" si="90"/>
        <v>0</v>
      </c>
      <c r="X85" s="27">
        <f t="shared" si="91"/>
        <v>7</v>
      </c>
      <c r="Y85" s="27">
        <f t="shared" si="92"/>
        <v>3</v>
      </c>
      <c r="Z85" s="27">
        <f t="shared" si="93"/>
        <v>9</v>
      </c>
      <c r="AA85" s="27">
        <f t="shared" si="94"/>
        <v>0</v>
      </c>
      <c r="AB85" s="27">
        <f t="shared" si="95"/>
        <v>0</v>
      </c>
      <c r="AC85" s="27">
        <f t="shared" si="96"/>
        <v>0</v>
      </c>
      <c r="AD85" s="27">
        <f t="shared" si="97"/>
        <v>1</v>
      </c>
      <c r="AE85" s="27">
        <f t="shared" si="98"/>
        <v>0</v>
      </c>
      <c r="AF85" s="27">
        <f t="shared" si="99"/>
        <v>0</v>
      </c>
      <c r="AG85" s="27">
        <f t="shared" si="100"/>
        <v>0</v>
      </c>
      <c r="AH85" s="27">
        <f t="shared" si="101"/>
        <v>0</v>
      </c>
      <c r="AI85" s="27">
        <f t="shared" si="102"/>
        <v>0</v>
      </c>
      <c r="AJ85" s="27">
        <f t="shared" si="103"/>
        <v>0</v>
      </c>
      <c r="AK85" s="27">
        <f t="shared" si="104"/>
        <v>0</v>
      </c>
      <c r="AL85" s="27">
        <f t="shared" si="105"/>
        <v>0</v>
      </c>
      <c r="AM85" s="27">
        <f t="shared" si="106"/>
        <v>0</v>
      </c>
      <c r="AN85" s="27">
        <f t="shared" si="107"/>
        <v>0</v>
      </c>
      <c r="AO85" s="27">
        <f t="shared" si="108"/>
        <v>0</v>
      </c>
      <c r="AP85" s="27">
        <f t="shared" si="109"/>
        <v>5</v>
      </c>
      <c r="AQ85" s="27">
        <f t="shared" si="110"/>
        <v>0</v>
      </c>
      <c r="AR85" s="27">
        <f t="shared" si="111"/>
        <v>31</v>
      </c>
      <c r="AS85" s="27">
        <f t="shared" si="112"/>
        <v>0</v>
      </c>
      <c r="AT85" s="28">
        <f t="shared" si="113"/>
        <v>0</v>
      </c>
    </row>
    <row r="86" spans="2:46" x14ac:dyDescent="0.25">
      <c r="B86" s="56">
        <v>1996</v>
      </c>
      <c r="C86" s="28" t="s">
        <v>185</v>
      </c>
      <c r="E86" s="56">
        <v>1996</v>
      </c>
      <c r="F86" s="28" t="s">
        <v>171</v>
      </c>
      <c r="H86" s="17">
        <v>1996</v>
      </c>
      <c r="I86" s="27">
        <f t="shared" si="76"/>
        <v>0</v>
      </c>
      <c r="J86" s="27">
        <f t="shared" si="77"/>
        <v>26</v>
      </c>
      <c r="K86" s="27">
        <f t="shared" si="78"/>
        <v>0</v>
      </c>
      <c r="L86" s="27">
        <f t="shared" si="79"/>
        <v>0</v>
      </c>
      <c r="M86" s="27">
        <f t="shared" si="80"/>
        <v>0</v>
      </c>
      <c r="N86" s="27">
        <f t="shared" si="81"/>
        <v>0</v>
      </c>
      <c r="O86" s="27">
        <f t="shared" si="82"/>
        <v>0</v>
      </c>
      <c r="P86" s="27">
        <f t="shared" si="83"/>
        <v>0</v>
      </c>
      <c r="Q86" s="27">
        <f t="shared" si="84"/>
        <v>0</v>
      </c>
      <c r="R86" s="27">
        <f t="shared" si="85"/>
        <v>0</v>
      </c>
      <c r="S86" s="27">
        <f t="shared" si="86"/>
        <v>0</v>
      </c>
      <c r="T86" s="27">
        <f t="shared" si="87"/>
        <v>1</v>
      </c>
      <c r="U86" s="27">
        <f t="shared" si="88"/>
        <v>0</v>
      </c>
      <c r="V86" s="27">
        <f t="shared" si="89"/>
        <v>0</v>
      </c>
      <c r="W86" s="27">
        <f t="shared" si="90"/>
        <v>0</v>
      </c>
      <c r="X86" s="27">
        <f t="shared" si="91"/>
        <v>8</v>
      </c>
      <c r="Y86" s="27">
        <f t="shared" si="92"/>
        <v>3</v>
      </c>
      <c r="Z86" s="27">
        <f t="shared" si="93"/>
        <v>9</v>
      </c>
      <c r="AA86" s="27">
        <f t="shared" si="94"/>
        <v>0</v>
      </c>
      <c r="AB86" s="27">
        <f t="shared" si="95"/>
        <v>0</v>
      </c>
      <c r="AC86" s="27">
        <f t="shared" si="96"/>
        <v>0</v>
      </c>
      <c r="AD86" s="27">
        <f t="shared" si="97"/>
        <v>1</v>
      </c>
      <c r="AE86" s="27">
        <f t="shared" si="98"/>
        <v>0</v>
      </c>
      <c r="AF86" s="27">
        <f t="shared" si="99"/>
        <v>0</v>
      </c>
      <c r="AG86" s="27">
        <f t="shared" si="100"/>
        <v>0</v>
      </c>
      <c r="AH86" s="27">
        <f t="shared" si="101"/>
        <v>0</v>
      </c>
      <c r="AI86" s="27">
        <f t="shared" si="102"/>
        <v>0</v>
      </c>
      <c r="AJ86" s="27">
        <f t="shared" si="103"/>
        <v>0</v>
      </c>
      <c r="AK86" s="27">
        <f t="shared" si="104"/>
        <v>0</v>
      </c>
      <c r="AL86" s="27">
        <f t="shared" si="105"/>
        <v>0</v>
      </c>
      <c r="AM86" s="27">
        <f t="shared" si="106"/>
        <v>0</v>
      </c>
      <c r="AN86" s="27">
        <f t="shared" si="107"/>
        <v>0</v>
      </c>
      <c r="AO86" s="27">
        <f t="shared" si="108"/>
        <v>0</v>
      </c>
      <c r="AP86" s="27">
        <f t="shared" si="109"/>
        <v>5</v>
      </c>
      <c r="AQ86" s="27">
        <f t="shared" si="110"/>
        <v>0</v>
      </c>
      <c r="AR86" s="27">
        <f t="shared" si="111"/>
        <v>31</v>
      </c>
      <c r="AS86" s="27">
        <f t="shared" si="112"/>
        <v>0</v>
      </c>
      <c r="AT86" s="28">
        <f t="shared" si="113"/>
        <v>0</v>
      </c>
    </row>
    <row r="87" spans="2:46" x14ac:dyDescent="0.25">
      <c r="B87" s="56">
        <v>1997</v>
      </c>
      <c r="C87" s="28" t="s">
        <v>171</v>
      </c>
      <c r="E87" s="56">
        <v>1997</v>
      </c>
      <c r="F87" s="28" t="s">
        <v>266</v>
      </c>
      <c r="H87" s="17">
        <v>1997</v>
      </c>
      <c r="I87" s="27">
        <f t="shared" si="76"/>
        <v>0</v>
      </c>
      <c r="J87" s="27">
        <f t="shared" si="77"/>
        <v>26</v>
      </c>
      <c r="K87" s="27">
        <f t="shared" si="78"/>
        <v>0</v>
      </c>
      <c r="L87" s="27">
        <f t="shared" si="79"/>
        <v>0</v>
      </c>
      <c r="M87" s="27">
        <f t="shared" si="80"/>
        <v>0</v>
      </c>
      <c r="N87" s="27">
        <f t="shared" si="81"/>
        <v>0</v>
      </c>
      <c r="O87" s="27">
        <f t="shared" si="82"/>
        <v>0</v>
      </c>
      <c r="P87" s="27">
        <f t="shared" si="83"/>
        <v>0</v>
      </c>
      <c r="Q87" s="27">
        <f t="shared" si="84"/>
        <v>0</v>
      </c>
      <c r="R87" s="27">
        <f t="shared" si="85"/>
        <v>0</v>
      </c>
      <c r="S87" s="27">
        <f t="shared" si="86"/>
        <v>0</v>
      </c>
      <c r="T87" s="27">
        <f t="shared" si="87"/>
        <v>1</v>
      </c>
      <c r="U87" s="27">
        <f t="shared" si="88"/>
        <v>0</v>
      </c>
      <c r="V87" s="27">
        <f t="shared" si="89"/>
        <v>0</v>
      </c>
      <c r="W87" s="27">
        <f t="shared" si="90"/>
        <v>0</v>
      </c>
      <c r="X87" s="27">
        <f t="shared" si="91"/>
        <v>8</v>
      </c>
      <c r="Y87" s="27">
        <f t="shared" si="92"/>
        <v>3</v>
      </c>
      <c r="Z87" s="27">
        <f t="shared" si="93"/>
        <v>9</v>
      </c>
      <c r="AA87" s="27">
        <f t="shared" si="94"/>
        <v>0</v>
      </c>
      <c r="AB87" s="27">
        <f t="shared" si="95"/>
        <v>0</v>
      </c>
      <c r="AC87" s="27">
        <f t="shared" si="96"/>
        <v>0</v>
      </c>
      <c r="AD87" s="27">
        <f t="shared" si="97"/>
        <v>1</v>
      </c>
      <c r="AE87" s="27">
        <f t="shared" si="98"/>
        <v>0</v>
      </c>
      <c r="AF87" s="27">
        <f t="shared" si="99"/>
        <v>0</v>
      </c>
      <c r="AG87" s="27">
        <f t="shared" si="100"/>
        <v>0</v>
      </c>
      <c r="AH87" s="27">
        <f t="shared" si="101"/>
        <v>0</v>
      </c>
      <c r="AI87" s="27">
        <f t="shared" si="102"/>
        <v>0</v>
      </c>
      <c r="AJ87" s="27">
        <f t="shared" si="103"/>
        <v>0</v>
      </c>
      <c r="AK87" s="27">
        <f t="shared" si="104"/>
        <v>0</v>
      </c>
      <c r="AL87" s="27">
        <f t="shared" si="105"/>
        <v>0</v>
      </c>
      <c r="AM87" s="27">
        <f t="shared" si="106"/>
        <v>0</v>
      </c>
      <c r="AN87" s="27">
        <f t="shared" si="107"/>
        <v>0</v>
      </c>
      <c r="AO87" s="27">
        <f t="shared" si="108"/>
        <v>0</v>
      </c>
      <c r="AP87" s="27">
        <f t="shared" si="109"/>
        <v>6</v>
      </c>
      <c r="AQ87" s="27">
        <f t="shared" si="110"/>
        <v>0</v>
      </c>
      <c r="AR87" s="27">
        <f t="shared" si="111"/>
        <v>31</v>
      </c>
      <c r="AS87" s="27">
        <f t="shared" si="112"/>
        <v>0</v>
      </c>
      <c r="AT87" s="28">
        <f t="shared" si="113"/>
        <v>0</v>
      </c>
    </row>
    <row r="88" spans="2:46" x14ac:dyDescent="0.25">
      <c r="B88" s="56">
        <v>1998</v>
      </c>
      <c r="C88" s="28" t="s">
        <v>171</v>
      </c>
      <c r="E88" s="56">
        <v>1998</v>
      </c>
      <c r="F88" s="28" t="s">
        <v>169</v>
      </c>
      <c r="H88" s="17">
        <v>1998</v>
      </c>
      <c r="I88" s="27">
        <f t="shared" si="76"/>
        <v>0</v>
      </c>
      <c r="J88" s="27">
        <f t="shared" si="77"/>
        <v>26</v>
      </c>
      <c r="K88" s="27">
        <f t="shared" si="78"/>
        <v>0</v>
      </c>
      <c r="L88" s="27">
        <f t="shared" si="79"/>
        <v>0</v>
      </c>
      <c r="M88" s="27">
        <f t="shared" si="80"/>
        <v>0</v>
      </c>
      <c r="N88" s="27">
        <f t="shared" si="81"/>
        <v>0</v>
      </c>
      <c r="O88" s="27">
        <f t="shared" si="82"/>
        <v>0</v>
      </c>
      <c r="P88" s="27">
        <f t="shared" si="83"/>
        <v>0</v>
      </c>
      <c r="Q88" s="27">
        <f t="shared" si="84"/>
        <v>0</v>
      </c>
      <c r="R88" s="27">
        <f t="shared" si="85"/>
        <v>0</v>
      </c>
      <c r="S88" s="27">
        <f t="shared" si="86"/>
        <v>0</v>
      </c>
      <c r="T88" s="27">
        <f t="shared" si="87"/>
        <v>1</v>
      </c>
      <c r="U88" s="27">
        <f t="shared" si="88"/>
        <v>0</v>
      </c>
      <c r="V88" s="27">
        <f t="shared" si="89"/>
        <v>0</v>
      </c>
      <c r="W88" s="27">
        <f t="shared" si="90"/>
        <v>0</v>
      </c>
      <c r="X88" s="27">
        <f t="shared" si="91"/>
        <v>8</v>
      </c>
      <c r="Y88" s="27">
        <f t="shared" si="92"/>
        <v>3</v>
      </c>
      <c r="Z88" s="27">
        <f t="shared" si="93"/>
        <v>9</v>
      </c>
      <c r="AA88" s="27">
        <f t="shared" si="94"/>
        <v>0</v>
      </c>
      <c r="AB88" s="27">
        <f t="shared" si="95"/>
        <v>0</v>
      </c>
      <c r="AC88" s="27">
        <f t="shared" si="96"/>
        <v>0</v>
      </c>
      <c r="AD88" s="27">
        <f t="shared" si="97"/>
        <v>1</v>
      </c>
      <c r="AE88" s="27">
        <f t="shared" si="98"/>
        <v>0</v>
      </c>
      <c r="AF88" s="27">
        <f t="shared" si="99"/>
        <v>0</v>
      </c>
      <c r="AG88" s="27">
        <f t="shared" si="100"/>
        <v>0</v>
      </c>
      <c r="AH88" s="27">
        <f t="shared" si="101"/>
        <v>0</v>
      </c>
      <c r="AI88" s="27">
        <f t="shared" si="102"/>
        <v>0</v>
      </c>
      <c r="AJ88" s="27">
        <f t="shared" si="103"/>
        <v>0</v>
      </c>
      <c r="AK88" s="27">
        <f t="shared" si="104"/>
        <v>0</v>
      </c>
      <c r="AL88" s="27">
        <f t="shared" si="105"/>
        <v>0</v>
      </c>
      <c r="AM88" s="27">
        <f t="shared" si="106"/>
        <v>0</v>
      </c>
      <c r="AN88" s="27">
        <f t="shared" si="107"/>
        <v>0</v>
      </c>
      <c r="AO88" s="27">
        <f t="shared" si="108"/>
        <v>0</v>
      </c>
      <c r="AP88" s="27">
        <f t="shared" si="109"/>
        <v>7</v>
      </c>
      <c r="AQ88" s="27">
        <f t="shared" si="110"/>
        <v>0</v>
      </c>
      <c r="AR88" s="27">
        <f t="shared" si="111"/>
        <v>31</v>
      </c>
      <c r="AS88" s="27">
        <f t="shared" si="112"/>
        <v>0</v>
      </c>
      <c r="AT88" s="28">
        <f t="shared" si="113"/>
        <v>0</v>
      </c>
    </row>
    <row r="89" spans="2:46" x14ac:dyDescent="0.25">
      <c r="B89" s="56">
        <v>1999</v>
      </c>
      <c r="C89" s="28" t="s">
        <v>156</v>
      </c>
      <c r="E89" s="56">
        <v>1999</v>
      </c>
      <c r="F89" s="28" t="s">
        <v>185</v>
      </c>
      <c r="H89" s="17">
        <v>1999</v>
      </c>
      <c r="I89" s="27">
        <f t="shared" si="76"/>
        <v>0</v>
      </c>
      <c r="J89" s="27">
        <f t="shared" si="77"/>
        <v>27</v>
      </c>
      <c r="K89" s="27">
        <f t="shared" si="78"/>
        <v>0</v>
      </c>
      <c r="L89" s="27">
        <f t="shared" si="79"/>
        <v>0</v>
      </c>
      <c r="M89" s="27">
        <f t="shared" si="80"/>
        <v>0</v>
      </c>
      <c r="N89" s="27">
        <f t="shared" si="81"/>
        <v>0</v>
      </c>
      <c r="O89" s="27">
        <f t="shared" si="82"/>
        <v>0</v>
      </c>
      <c r="P89" s="27">
        <f t="shared" si="83"/>
        <v>0</v>
      </c>
      <c r="Q89" s="27">
        <f t="shared" si="84"/>
        <v>0</v>
      </c>
      <c r="R89" s="27">
        <f t="shared" si="85"/>
        <v>0</v>
      </c>
      <c r="S89" s="27">
        <f t="shared" si="86"/>
        <v>0</v>
      </c>
      <c r="T89" s="27">
        <f t="shared" si="87"/>
        <v>1</v>
      </c>
      <c r="U89" s="27">
        <f t="shared" si="88"/>
        <v>0</v>
      </c>
      <c r="V89" s="27">
        <f t="shared" si="89"/>
        <v>0</v>
      </c>
      <c r="W89" s="27">
        <f t="shared" si="90"/>
        <v>0</v>
      </c>
      <c r="X89" s="27">
        <f t="shared" si="91"/>
        <v>8</v>
      </c>
      <c r="Y89" s="27">
        <f t="shared" si="92"/>
        <v>3</v>
      </c>
      <c r="Z89" s="27">
        <f t="shared" si="93"/>
        <v>9</v>
      </c>
      <c r="AA89" s="27">
        <f t="shared" si="94"/>
        <v>0</v>
      </c>
      <c r="AB89" s="27">
        <f t="shared" si="95"/>
        <v>0</v>
      </c>
      <c r="AC89" s="27">
        <f t="shared" si="96"/>
        <v>0</v>
      </c>
      <c r="AD89" s="27">
        <f t="shared" si="97"/>
        <v>1</v>
      </c>
      <c r="AE89" s="27">
        <f t="shared" si="98"/>
        <v>0</v>
      </c>
      <c r="AF89" s="27">
        <f t="shared" si="99"/>
        <v>0</v>
      </c>
      <c r="AG89" s="27">
        <f t="shared" si="100"/>
        <v>0</v>
      </c>
      <c r="AH89" s="27">
        <f t="shared" si="101"/>
        <v>0</v>
      </c>
      <c r="AI89" s="27">
        <f t="shared" si="102"/>
        <v>0</v>
      </c>
      <c r="AJ89" s="27">
        <f t="shared" si="103"/>
        <v>0</v>
      </c>
      <c r="AK89" s="27">
        <f t="shared" si="104"/>
        <v>0</v>
      </c>
      <c r="AL89" s="27">
        <f t="shared" si="105"/>
        <v>0</v>
      </c>
      <c r="AM89" s="27">
        <f t="shared" si="106"/>
        <v>0</v>
      </c>
      <c r="AN89" s="27">
        <f t="shared" si="107"/>
        <v>0</v>
      </c>
      <c r="AO89" s="27">
        <f t="shared" si="108"/>
        <v>0</v>
      </c>
      <c r="AP89" s="27">
        <f t="shared" si="109"/>
        <v>7</v>
      </c>
      <c r="AQ89" s="27">
        <f t="shared" si="110"/>
        <v>0</v>
      </c>
      <c r="AR89" s="27">
        <f t="shared" si="111"/>
        <v>31</v>
      </c>
      <c r="AS89" s="27">
        <f t="shared" si="112"/>
        <v>0</v>
      </c>
      <c r="AT89" s="28">
        <f t="shared" si="113"/>
        <v>0</v>
      </c>
    </row>
    <row r="90" spans="2:46" x14ac:dyDescent="0.25">
      <c r="B90" s="56">
        <v>2000</v>
      </c>
      <c r="C90" s="28" t="s">
        <v>221</v>
      </c>
      <c r="E90" s="56">
        <v>2000</v>
      </c>
      <c r="F90" s="28" t="s">
        <v>156</v>
      </c>
      <c r="H90" s="17">
        <v>2000</v>
      </c>
      <c r="I90" s="27">
        <f t="shared" si="76"/>
        <v>0</v>
      </c>
      <c r="J90" s="27">
        <f t="shared" si="77"/>
        <v>27</v>
      </c>
      <c r="K90" s="27">
        <f t="shared" si="78"/>
        <v>0</v>
      </c>
      <c r="L90" s="27">
        <f t="shared" si="79"/>
        <v>0</v>
      </c>
      <c r="M90" s="27">
        <f t="shared" si="80"/>
        <v>0</v>
      </c>
      <c r="N90" s="27">
        <f t="shared" si="81"/>
        <v>0</v>
      </c>
      <c r="O90" s="27">
        <f t="shared" si="82"/>
        <v>0</v>
      </c>
      <c r="P90" s="27">
        <f t="shared" si="83"/>
        <v>0</v>
      </c>
      <c r="Q90" s="27">
        <f t="shared" si="84"/>
        <v>0</v>
      </c>
      <c r="R90" s="27">
        <f t="shared" si="85"/>
        <v>0</v>
      </c>
      <c r="S90" s="27">
        <f t="shared" si="86"/>
        <v>0</v>
      </c>
      <c r="T90" s="27">
        <f t="shared" si="87"/>
        <v>1</v>
      </c>
      <c r="U90" s="27">
        <f t="shared" si="88"/>
        <v>0</v>
      </c>
      <c r="V90" s="27">
        <f t="shared" si="89"/>
        <v>0</v>
      </c>
      <c r="W90" s="27">
        <f t="shared" si="90"/>
        <v>0</v>
      </c>
      <c r="X90" s="27">
        <f t="shared" si="91"/>
        <v>8</v>
      </c>
      <c r="Y90" s="27">
        <f t="shared" si="92"/>
        <v>3</v>
      </c>
      <c r="Z90" s="27">
        <f t="shared" si="93"/>
        <v>9</v>
      </c>
      <c r="AA90" s="27">
        <f t="shared" si="94"/>
        <v>0</v>
      </c>
      <c r="AB90" s="27">
        <f t="shared" si="95"/>
        <v>0</v>
      </c>
      <c r="AC90" s="27">
        <f t="shared" si="96"/>
        <v>0</v>
      </c>
      <c r="AD90" s="27">
        <f t="shared" si="97"/>
        <v>1</v>
      </c>
      <c r="AE90" s="27">
        <f t="shared" si="98"/>
        <v>0</v>
      </c>
      <c r="AF90" s="27">
        <f t="shared" si="99"/>
        <v>0</v>
      </c>
      <c r="AG90" s="27">
        <f t="shared" si="100"/>
        <v>0</v>
      </c>
      <c r="AH90" s="27">
        <f t="shared" si="101"/>
        <v>0</v>
      </c>
      <c r="AI90" s="27">
        <f t="shared" si="102"/>
        <v>0</v>
      </c>
      <c r="AJ90" s="27">
        <f t="shared" si="103"/>
        <v>0</v>
      </c>
      <c r="AK90" s="27">
        <f t="shared" si="104"/>
        <v>0</v>
      </c>
      <c r="AL90" s="27">
        <f t="shared" si="105"/>
        <v>0</v>
      </c>
      <c r="AM90" s="27">
        <f t="shared" si="106"/>
        <v>0</v>
      </c>
      <c r="AN90" s="27">
        <f t="shared" si="107"/>
        <v>0</v>
      </c>
      <c r="AO90" s="27">
        <f t="shared" si="108"/>
        <v>0</v>
      </c>
      <c r="AP90" s="27">
        <f t="shared" si="109"/>
        <v>7</v>
      </c>
      <c r="AQ90" s="27">
        <f t="shared" si="110"/>
        <v>0</v>
      </c>
      <c r="AR90" s="27">
        <f t="shared" si="111"/>
        <v>31</v>
      </c>
      <c r="AS90" s="27">
        <f t="shared" si="112"/>
        <v>0</v>
      </c>
      <c r="AT90" s="28">
        <f t="shared" si="113"/>
        <v>0</v>
      </c>
    </row>
    <row r="91" spans="2:46" x14ac:dyDescent="0.25">
      <c r="B91" s="56">
        <v>2001</v>
      </c>
      <c r="C91" s="28" t="s">
        <v>185</v>
      </c>
      <c r="E91" s="56">
        <v>2001</v>
      </c>
      <c r="F91" s="28" t="s">
        <v>156</v>
      </c>
      <c r="H91" s="17">
        <v>2001</v>
      </c>
      <c r="I91" s="27">
        <f t="shared" si="76"/>
        <v>0</v>
      </c>
      <c r="J91" s="27">
        <f t="shared" si="77"/>
        <v>27</v>
      </c>
      <c r="K91" s="27">
        <f t="shared" si="78"/>
        <v>0</v>
      </c>
      <c r="L91" s="27">
        <f t="shared" si="79"/>
        <v>0</v>
      </c>
      <c r="M91" s="27">
        <f t="shared" si="80"/>
        <v>0</v>
      </c>
      <c r="N91" s="27">
        <f t="shared" si="81"/>
        <v>0</v>
      </c>
      <c r="O91" s="27">
        <f t="shared" si="82"/>
        <v>0</v>
      </c>
      <c r="P91" s="27">
        <f t="shared" si="83"/>
        <v>0</v>
      </c>
      <c r="Q91" s="27">
        <f t="shared" si="84"/>
        <v>0</v>
      </c>
      <c r="R91" s="27">
        <f t="shared" si="85"/>
        <v>0</v>
      </c>
      <c r="S91" s="27">
        <f t="shared" si="86"/>
        <v>0</v>
      </c>
      <c r="T91" s="27">
        <f t="shared" si="87"/>
        <v>1</v>
      </c>
      <c r="U91" s="27">
        <f t="shared" si="88"/>
        <v>0</v>
      </c>
      <c r="V91" s="27">
        <f t="shared" si="89"/>
        <v>0</v>
      </c>
      <c r="W91" s="27">
        <f t="shared" si="90"/>
        <v>0</v>
      </c>
      <c r="X91" s="27">
        <f t="shared" si="91"/>
        <v>9</v>
      </c>
      <c r="Y91" s="27">
        <f t="shared" si="92"/>
        <v>3</v>
      </c>
      <c r="Z91" s="27">
        <f t="shared" si="93"/>
        <v>9</v>
      </c>
      <c r="AA91" s="27">
        <f t="shared" si="94"/>
        <v>0</v>
      </c>
      <c r="AB91" s="27">
        <f t="shared" si="95"/>
        <v>0</v>
      </c>
      <c r="AC91" s="27">
        <f t="shared" si="96"/>
        <v>0</v>
      </c>
      <c r="AD91" s="27">
        <f t="shared" si="97"/>
        <v>1</v>
      </c>
      <c r="AE91" s="27">
        <f t="shared" si="98"/>
        <v>0</v>
      </c>
      <c r="AF91" s="27">
        <f t="shared" si="99"/>
        <v>0</v>
      </c>
      <c r="AG91" s="27">
        <f t="shared" si="100"/>
        <v>0</v>
      </c>
      <c r="AH91" s="27">
        <f t="shared" si="101"/>
        <v>0</v>
      </c>
      <c r="AI91" s="27">
        <f t="shared" si="102"/>
        <v>0</v>
      </c>
      <c r="AJ91" s="27">
        <f t="shared" si="103"/>
        <v>0</v>
      </c>
      <c r="AK91" s="27">
        <f t="shared" si="104"/>
        <v>0</v>
      </c>
      <c r="AL91" s="27">
        <f t="shared" si="105"/>
        <v>0</v>
      </c>
      <c r="AM91" s="27">
        <f t="shared" si="106"/>
        <v>0</v>
      </c>
      <c r="AN91" s="27">
        <f t="shared" si="107"/>
        <v>0</v>
      </c>
      <c r="AO91" s="27">
        <f t="shared" si="108"/>
        <v>0</v>
      </c>
      <c r="AP91" s="27">
        <f t="shared" si="109"/>
        <v>7</v>
      </c>
      <c r="AQ91" s="27">
        <f t="shared" si="110"/>
        <v>0</v>
      </c>
      <c r="AR91" s="27">
        <f t="shared" si="111"/>
        <v>31</v>
      </c>
      <c r="AS91" s="27">
        <f t="shared" si="112"/>
        <v>0</v>
      </c>
      <c r="AT91" s="28">
        <f t="shared" si="113"/>
        <v>0</v>
      </c>
    </row>
    <row r="92" spans="2:46" x14ac:dyDescent="0.25">
      <c r="B92" s="56">
        <v>2002</v>
      </c>
      <c r="C92" s="28" t="s">
        <v>223</v>
      </c>
      <c r="E92" s="56">
        <v>2002</v>
      </c>
      <c r="F92" s="28" t="s">
        <v>185</v>
      </c>
      <c r="H92" s="17">
        <v>2002</v>
      </c>
      <c r="I92" s="27">
        <f t="shared" si="76"/>
        <v>0</v>
      </c>
      <c r="J92" s="27">
        <f t="shared" si="77"/>
        <v>27</v>
      </c>
      <c r="K92" s="27">
        <f t="shared" si="78"/>
        <v>0</v>
      </c>
      <c r="L92" s="27">
        <f t="shared" si="79"/>
        <v>0</v>
      </c>
      <c r="M92" s="27">
        <f t="shared" si="80"/>
        <v>0</v>
      </c>
      <c r="N92" s="27">
        <f t="shared" si="81"/>
        <v>0</v>
      </c>
      <c r="O92" s="27">
        <f t="shared" si="82"/>
        <v>0</v>
      </c>
      <c r="P92" s="27">
        <f t="shared" si="83"/>
        <v>0</v>
      </c>
      <c r="Q92" s="27">
        <f t="shared" si="84"/>
        <v>0</v>
      </c>
      <c r="R92" s="27">
        <f t="shared" si="85"/>
        <v>0</v>
      </c>
      <c r="S92" s="27">
        <f t="shared" si="86"/>
        <v>0</v>
      </c>
      <c r="T92" s="27">
        <f t="shared" si="87"/>
        <v>1</v>
      </c>
      <c r="U92" s="27">
        <f t="shared" si="88"/>
        <v>0</v>
      </c>
      <c r="V92" s="27">
        <f t="shared" si="89"/>
        <v>0</v>
      </c>
      <c r="W92" s="27">
        <f t="shared" si="90"/>
        <v>0</v>
      </c>
      <c r="X92" s="27">
        <f t="shared" si="91"/>
        <v>9</v>
      </c>
      <c r="Y92" s="27">
        <f t="shared" si="92"/>
        <v>3</v>
      </c>
      <c r="Z92" s="27">
        <f t="shared" si="93"/>
        <v>9</v>
      </c>
      <c r="AA92" s="27">
        <f t="shared" si="94"/>
        <v>0</v>
      </c>
      <c r="AB92" s="27">
        <f t="shared" si="95"/>
        <v>0</v>
      </c>
      <c r="AC92" s="27">
        <f t="shared" si="96"/>
        <v>0</v>
      </c>
      <c r="AD92" s="27">
        <f t="shared" si="97"/>
        <v>1</v>
      </c>
      <c r="AE92" s="27">
        <f t="shared" si="98"/>
        <v>0</v>
      </c>
      <c r="AF92" s="27">
        <f t="shared" si="99"/>
        <v>0</v>
      </c>
      <c r="AG92" s="27">
        <f t="shared" si="100"/>
        <v>0</v>
      </c>
      <c r="AH92" s="27">
        <f t="shared" si="101"/>
        <v>0</v>
      </c>
      <c r="AI92" s="27">
        <f t="shared" si="102"/>
        <v>0</v>
      </c>
      <c r="AJ92" s="27">
        <f t="shared" si="103"/>
        <v>0</v>
      </c>
      <c r="AK92" s="27">
        <f t="shared" si="104"/>
        <v>0</v>
      </c>
      <c r="AL92" s="27">
        <f t="shared" si="105"/>
        <v>1</v>
      </c>
      <c r="AM92" s="27">
        <f t="shared" si="106"/>
        <v>0</v>
      </c>
      <c r="AN92" s="27">
        <f t="shared" si="107"/>
        <v>0</v>
      </c>
      <c r="AO92" s="27">
        <f t="shared" si="108"/>
        <v>0</v>
      </c>
      <c r="AP92" s="27">
        <f t="shared" si="109"/>
        <v>7</v>
      </c>
      <c r="AQ92" s="27">
        <f t="shared" si="110"/>
        <v>0</v>
      </c>
      <c r="AR92" s="27">
        <f t="shared" si="111"/>
        <v>31</v>
      </c>
      <c r="AS92" s="27">
        <f t="shared" si="112"/>
        <v>0</v>
      </c>
      <c r="AT92" s="28">
        <f t="shared" si="113"/>
        <v>0</v>
      </c>
    </row>
    <row r="93" spans="2:46" x14ac:dyDescent="0.25">
      <c r="B93" s="56">
        <v>2003</v>
      </c>
      <c r="C93" s="28" t="s">
        <v>156</v>
      </c>
      <c r="E93" s="56">
        <v>2003</v>
      </c>
      <c r="F93" s="28" t="s">
        <v>221</v>
      </c>
      <c r="H93" s="17">
        <v>2003</v>
      </c>
      <c r="I93" s="27">
        <f t="shared" si="76"/>
        <v>0</v>
      </c>
      <c r="J93" s="27">
        <f t="shared" si="77"/>
        <v>28</v>
      </c>
      <c r="K93" s="27">
        <f t="shared" si="78"/>
        <v>0</v>
      </c>
      <c r="L93" s="27">
        <f t="shared" si="79"/>
        <v>0</v>
      </c>
      <c r="M93" s="27">
        <f t="shared" si="80"/>
        <v>0</v>
      </c>
      <c r="N93" s="27">
        <f t="shared" si="81"/>
        <v>0</v>
      </c>
      <c r="O93" s="27">
        <f t="shared" si="82"/>
        <v>0</v>
      </c>
      <c r="P93" s="27">
        <f t="shared" si="83"/>
        <v>0</v>
      </c>
      <c r="Q93" s="27">
        <f t="shared" si="84"/>
        <v>0</v>
      </c>
      <c r="R93" s="27">
        <f t="shared" si="85"/>
        <v>0</v>
      </c>
      <c r="S93" s="27">
        <f t="shared" si="86"/>
        <v>0</v>
      </c>
      <c r="T93" s="27">
        <f t="shared" si="87"/>
        <v>1</v>
      </c>
      <c r="U93" s="27">
        <f t="shared" si="88"/>
        <v>0</v>
      </c>
      <c r="V93" s="27">
        <f t="shared" si="89"/>
        <v>0</v>
      </c>
      <c r="W93" s="27">
        <f t="shared" si="90"/>
        <v>0</v>
      </c>
      <c r="X93" s="27">
        <f t="shared" si="91"/>
        <v>9</v>
      </c>
      <c r="Y93" s="27">
        <f t="shared" si="92"/>
        <v>3</v>
      </c>
      <c r="Z93" s="27">
        <f t="shared" si="93"/>
        <v>9</v>
      </c>
      <c r="AA93" s="27">
        <f t="shared" si="94"/>
        <v>0</v>
      </c>
      <c r="AB93" s="27">
        <f t="shared" si="95"/>
        <v>0</v>
      </c>
      <c r="AC93" s="27">
        <f t="shared" si="96"/>
        <v>0</v>
      </c>
      <c r="AD93" s="27">
        <f t="shared" si="97"/>
        <v>1</v>
      </c>
      <c r="AE93" s="27">
        <f t="shared" si="98"/>
        <v>0</v>
      </c>
      <c r="AF93" s="27">
        <f t="shared" si="99"/>
        <v>0</v>
      </c>
      <c r="AG93" s="27">
        <f t="shared" si="100"/>
        <v>0</v>
      </c>
      <c r="AH93" s="27">
        <f t="shared" si="101"/>
        <v>0</v>
      </c>
      <c r="AI93" s="27">
        <f t="shared" si="102"/>
        <v>0</v>
      </c>
      <c r="AJ93" s="27">
        <f t="shared" si="103"/>
        <v>0</v>
      </c>
      <c r="AK93" s="27">
        <f t="shared" si="104"/>
        <v>0</v>
      </c>
      <c r="AL93" s="27">
        <f t="shared" si="105"/>
        <v>1</v>
      </c>
      <c r="AM93" s="27">
        <f t="shared" si="106"/>
        <v>0</v>
      </c>
      <c r="AN93" s="27">
        <f t="shared" si="107"/>
        <v>0</v>
      </c>
      <c r="AO93" s="27">
        <f t="shared" si="108"/>
        <v>0</v>
      </c>
      <c r="AP93" s="27">
        <f t="shared" si="109"/>
        <v>7</v>
      </c>
      <c r="AQ93" s="27">
        <f t="shared" si="110"/>
        <v>0</v>
      </c>
      <c r="AR93" s="27">
        <f t="shared" si="111"/>
        <v>31</v>
      </c>
      <c r="AS93" s="27">
        <f t="shared" si="112"/>
        <v>0</v>
      </c>
      <c r="AT93" s="28">
        <f t="shared" si="113"/>
        <v>0</v>
      </c>
    </row>
    <row r="94" spans="2:46" x14ac:dyDescent="0.25">
      <c r="B94" s="56">
        <v>2004</v>
      </c>
      <c r="C94" s="28" t="s">
        <v>221</v>
      </c>
      <c r="E94" s="56">
        <v>2004</v>
      </c>
      <c r="F94" s="28" t="s">
        <v>266</v>
      </c>
      <c r="H94" s="17">
        <v>2004</v>
      </c>
      <c r="I94" s="27">
        <f t="shared" si="76"/>
        <v>0</v>
      </c>
      <c r="J94" s="27">
        <f t="shared" si="77"/>
        <v>28</v>
      </c>
      <c r="K94" s="27">
        <f t="shared" si="78"/>
        <v>0</v>
      </c>
      <c r="L94" s="27">
        <f t="shared" si="79"/>
        <v>0</v>
      </c>
      <c r="M94" s="27">
        <f t="shared" si="80"/>
        <v>0</v>
      </c>
      <c r="N94" s="27">
        <f t="shared" si="81"/>
        <v>0</v>
      </c>
      <c r="O94" s="27">
        <f t="shared" si="82"/>
        <v>0</v>
      </c>
      <c r="P94" s="27">
        <f t="shared" si="83"/>
        <v>0</v>
      </c>
      <c r="Q94" s="27">
        <f t="shared" si="84"/>
        <v>0</v>
      </c>
      <c r="R94" s="27">
        <f t="shared" si="85"/>
        <v>0</v>
      </c>
      <c r="S94" s="27">
        <f t="shared" si="86"/>
        <v>0</v>
      </c>
      <c r="T94" s="27">
        <f t="shared" si="87"/>
        <v>1</v>
      </c>
      <c r="U94" s="27">
        <f t="shared" si="88"/>
        <v>0</v>
      </c>
      <c r="V94" s="27">
        <f t="shared" si="89"/>
        <v>0</v>
      </c>
      <c r="W94" s="27">
        <f t="shared" si="90"/>
        <v>0</v>
      </c>
      <c r="X94" s="27">
        <f t="shared" si="91"/>
        <v>9</v>
      </c>
      <c r="Y94" s="27">
        <f t="shared" si="92"/>
        <v>3</v>
      </c>
      <c r="Z94" s="27">
        <f t="shared" si="93"/>
        <v>9</v>
      </c>
      <c r="AA94" s="27">
        <f t="shared" si="94"/>
        <v>0</v>
      </c>
      <c r="AB94" s="27">
        <f t="shared" si="95"/>
        <v>0</v>
      </c>
      <c r="AC94" s="27">
        <f t="shared" si="96"/>
        <v>0</v>
      </c>
      <c r="AD94" s="27">
        <f t="shared" si="97"/>
        <v>1</v>
      </c>
      <c r="AE94" s="27">
        <f t="shared" si="98"/>
        <v>0</v>
      </c>
      <c r="AF94" s="27">
        <f t="shared" si="99"/>
        <v>0</v>
      </c>
      <c r="AG94" s="27">
        <f t="shared" si="100"/>
        <v>0</v>
      </c>
      <c r="AH94" s="27">
        <f t="shared" si="101"/>
        <v>0</v>
      </c>
      <c r="AI94" s="27">
        <f t="shared" si="102"/>
        <v>0</v>
      </c>
      <c r="AJ94" s="27">
        <f t="shared" si="103"/>
        <v>0</v>
      </c>
      <c r="AK94" s="27">
        <f t="shared" si="104"/>
        <v>0</v>
      </c>
      <c r="AL94" s="27">
        <f t="shared" si="105"/>
        <v>1</v>
      </c>
      <c r="AM94" s="27">
        <f t="shared" si="106"/>
        <v>0</v>
      </c>
      <c r="AN94" s="27">
        <f t="shared" si="107"/>
        <v>0</v>
      </c>
      <c r="AO94" s="27">
        <f t="shared" si="108"/>
        <v>0</v>
      </c>
      <c r="AP94" s="27">
        <f t="shared" si="109"/>
        <v>7</v>
      </c>
      <c r="AQ94" s="27">
        <f t="shared" si="110"/>
        <v>0</v>
      </c>
      <c r="AR94" s="27">
        <f t="shared" si="111"/>
        <v>31</v>
      </c>
      <c r="AS94" s="27">
        <f t="shared" si="112"/>
        <v>0</v>
      </c>
      <c r="AT94" s="28">
        <f t="shared" si="113"/>
        <v>0</v>
      </c>
    </row>
    <row r="95" spans="2:46" x14ac:dyDescent="0.25">
      <c r="B95" s="56">
        <v>2005</v>
      </c>
      <c r="C95" s="28" t="s">
        <v>229</v>
      </c>
      <c r="E95" s="56">
        <v>2005</v>
      </c>
      <c r="F95" s="28" t="s">
        <v>300</v>
      </c>
      <c r="H95" s="17">
        <v>2005</v>
      </c>
      <c r="I95" s="27">
        <f t="shared" si="76"/>
        <v>0</v>
      </c>
      <c r="J95" s="27">
        <f t="shared" si="77"/>
        <v>28</v>
      </c>
      <c r="K95" s="27">
        <f t="shared" si="78"/>
        <v>0</v>
      </c>
      <c r="L95" s="27">
        <f t="shared" si="79"/>
        <v>0</v>
      </c>
      <c r="M95" s="27">
        <f t="shared" si="80"/>
        <v>0</v>
      </c>
      <c r="N95" s="27">
        <f t="shared" si="81"/>
        <v>0</v>
      </c>
      <c r="O95" s="27">
        <f t="shared" si="82"/>
        <v>0</v>
      </c>
      <c r="P95" s="27">
        <f t="shared" si="83"/>
        <v>0</v>
      </c>
      <c r="Q95" s="27">
        <f t="shared" si="84"/>
        <v>0</v>
      </c>
      <c r="R95" s="27">
        <f t="shared" si="85"/>
        <v>0</v>
      </c>
      <c r="S95" s="27">
        <f t="shared" si="86"/>
        <v>1</v>
      </c>
      <c r="T95" s="27">
        <f t="shared" si="87"/>
        <v>1</v>
      </c>
      <c r="U95" s="27">
        <f t="shared" si="88"/>
        <v>0</v>
      </c>
      <c r="V95" s="27">
        <f t="shared" si="89"/>
        <v>0</v>
      </c>
      <c r="W95" s="27">
        <f t="shared" si="90"/>
        <v>0</v>
      </c>
      <c r="X95" s="27">
        <f t="shared" si="91"/>
        <v>9</v>
      </c>
      <c r="Y95" s="27">
        <f t="shared" si="92"/>
        <v>3</v>
      </c>
      <c r="Z95" s="27">
        <f t="shared" si="93"/>
        <v>9</v>
      </c>
      <c r="AA95" s="27">
        <f t="shared" si="94"/>
        <v>0</v>
      </c>
      <c r="AB95" s="27">
        <f t="shared" si="95"/>
        <v>0</v>
      </c>
      <c r="AC95" s="27">
        <f t="shared" si="96"/>
        <v>0</v>
      </c>
      <c r="AD95" s="27">
        <f t="shared" si="97"/>
        <v>1</v>
      </c>
      <c r="AE95" s="27">
        <f t="shared" si="98"/>
        <v>0</v>
      </c>
      <c r="AF95" s="27">
        <f t="shared" si="99"/>
        <v>0</v>
      </c>
      <c r="AG95" s="27">
        <f t="shared" si="100"/>
        <v>0</v>
      </c>
      <c r="AH95" s="27">
        <f t="shared" si="101"/>
        <v>0</v>
      </c>
      <c r="AI95" s="27">
        <f t="shared" si="102"/>
        <v>0</v>
      </c>
      <c r="AJ95" s="27">
        <f t="shared" si="103"/>
        <v>0</v>
      </c>
      <c r="AK95" s="27">
        <f t="shared" si="104"/>
        <v>0</v>
      </c>
      <c r="AL95" s="27">
        <f t="shared" si="105"/>
        <v>1</v>
      </c>
      <c r="AM95" s="27">
        <f t="shared" si="106"/>
        <v>0</v>
      </c>
      <c r="AN95" s="27">
        <f t="shared" si="107"/>
        <v>0</v>
      </c>
      <c r="AO95" s="27">
        <f t="shared" si="108"/>
        <v>0</v>
      </c>
      <c r="AP95" s="27">
        <f t="shared" si="109"/>
        <v>7</v>
      </c>
      <c r="AQ95" s="27">
        <f t="shared" si="110"/>
        <v>0</v>
      </c>
      <c r="AR95" s="27">
        <f t="shared" si="111"/>
        <v>31</v>
      </c>
      <c r="AS95" s="27">
        <f t="shared" si="112"/>
        <v>0</v>
      </c>
      <c r="AT95" s="28">
        <f t="shared" si="113"/>
        <v>0</v>
      </c>
    </row>
    <row r="96" spans="2:46" x14ac:dyDescent="0.25">
      <c r="B96" s="56">
        <v>2006</v>
      </c>
      <c r="C96" s="28" t="s">
        <v>223</v>
      </c>
      <c r="E96" s="56">
        <v>2006</v>
      </c>
      <c r="F96" s="28" t="s">
        <v>295</v>
      </c>
      <c r="H96" s="17">
        <v>2006</v>
      </c>
      <c r="I96" s="27">
        <f t="shared" si="76"/>
        <v>0</v>
      </c>
      <c r="J96" s="27">
        <f t="shared" si="77"/>
        <v>28</v>
      </c>
      <c r="K96" s="27">
        <f t="shared" si="78"/>
        <v>0</v>
      </c>
      <c r="L96" s="27">
        <f t="shared" si="79"/>
        <v>0</v>
      </c>
      <c r="M96" s="27">
        <f t="shared" si="80"/>
        <v>0</v>
      </c>
      <c r="N96" s="27">
        <f t="shared" si="81"/>
        <v>0</v>
      </c>
      <c r="O96" s="27">
        <f t="shared" si="82"/>
        <v>0</v>
      </c>
      <c r="P96" s="27">
        <f t="shared" si="83"/>
        <v>0</v>
      </c>
      <c r="Q96" s="27">
        <f t="shared" si="84"/>
        <v>0</v>
      </c>
      <c r="R96" s="27">
        <f t="shared" si="85"/>
        <v>0</v>
      </c>
      <c r="S96" s="27">
        <f t="shared" si="86"/>
        <v>1</v>
      </c>
      <c r="T96" s="27">
        <f t="shared" si="87"/>
        <v>1</v>
      </c>
      <c r="U96" s="27">
        <f t="shared" si="88"/>
        <v>0</v>
      </c>
      <c r="V96" s="27">
        <f t="shared" si="89"/>
        <v>0</v>
      </c>
      <c r="W96" s="27">
        <f t="shared" si="90"/>
        <v>0</v>
      </c>
      <c r="X96" s="27">
        <f t="shared" si="91"/>
        <v>9</v>
      </c>
      <c r="Y96" s="27">
        <f t="shared" si="92"/>
        <v>3</v>
      </c>
      <c r="Z96" s="27">
        <f t="shared" si="93"/>
        <v>9</v>
      </c>
      <c r="AA96" s="27">
        <f t="shared" si="94"/>
        <v>0</v>
      </c>
      <c r="AB96" s="27">
        <f t="shared" si="95"/>
        <v>0</v>
      </c>
      <c r="AC96" s="27">
        <f t="shared" si="96"/>
        <v>0</v>
      </c>
      <c r="AD96" s="27">
        <f t="shared" si="97"/>
        <v>1</v>
      </c>
      <c r="AE96" s="27">
        <f t="shared" si="98"/>
        <v>0</v>
      </c>
      <c r="AF96" s="27">
        <f t="shared" si="99"/>
        <v>0</v>
      </c>
      <c r="AG96" s="27">
        <f t="shared" si="100"/>
        <v>0</v>
      </c>
      <c r="AH96" s="27">
        <f t="shared" si="101"/>
        <v>0</v>
      </c>
      <c r="AI96" s="27">
        <f t="shared" si="102"/>
        <v>0</v>
      </c>
      <c r="AJ96" s="27">
        <f t="shared" si="103"/>
        <v>0</v>
      </c>
      <c r="AK96" s="27">
        <f t="shared" si="104"/>
        <v>0</v>
      </c>
      <c r="AL96" s="27">
        <f t="shared" si="105"/>
        <v>2</v>
      </c>
      <c r="AM96" s="27">
        <f t="shared" si="106"/>
        <v>0</v>
      </c>
      <c r="AN96" s="27">
        <f t="shared" si="107"/>
        <v>0</v>
      </c>
      <c r="AO96" s="27">
        <f t="shared" si="108"/>
        <v>0</v>
      </c>
      <c r="AP96" s="27">
        <f t="shared" si="109"/>
        <v>7</v>
      </c>
      <c r="AQ96" s="27">
        <f t="shared" si="110"/>
        <v>0</v>
      </c>
      <c r="AR96" s="27">
        <f t="shared" si="111"/>
        <v>31</v>
      </c>
      <c r="AS96" s="27">
        <f t="shared" si="112"/>
        <v>0</v>
      </c>
      <c r="AT96" s="28">
        <f t="shared" si="113"/>
        <v>0</v>
      </c>
    </row>
    <row r="97" spans="2:46" x14ac:dyDescent="0.25">
      <c r="B97" s="56">
        <v>2007</v>
      </c>
      <c r="C97" s="28" t="s">
        <v>266</v>
      </c>
      <c r="E97" s="56">
        <v>2007</v>
      </c>
      <c r="F97" s="28" t="s">
        <v>223</v>
      </c>
      <c r="H97" s="17">
        <v>2007</v>
      </c>
      <c r="I97" s="27">
        <f t="shared" si="76"/>
        <v>0</v>
      </c>
      <c r="J97" s="27">
        <f t="shared" si="77"/>
        <v>28</v>
      </c>
      <c r="K97" s="27">
        <f t="shared" si="78"/>
        <v>0</v>
      </c>
      <c r="L97" s="27">
        <f t="shared" si="79"/>
        <v>0</v>
      </c>
      <c r="M97" s="27">
        <f t="shared" si="80"/>
        <v>0</v>
      </c>
      <c r="N97" s="27">
        <f t="shared" si="81"/>
        <v>0</v>
      </c>
      <c r="O97" s="27">
        <f t="shared" si="82"/>
        <v>0</v>
      </c>
      <c r="P97" s="27">
        <f t="shared" si="83"/>
        <v>0</v>
      </c>
      <c r="Q97" s="27">
        <f t="shared" si="84"/>
        <v>0</v>
      </c>
      <c r="R97" s="27">
        <f t="shared" si="85"/>
        <v>0</v>
      </c>
      <c r="S97" s="27">
        <f t="shared" si="86"/>
        <v>1</v>
      </c>
      <c r="T97" s="27">
        <f t="shared" si="87"/>
        <v>1</v>
      </c>
      <c r="U97" s="27">
        <f t="shared" si="88"/>
        <v>0</v>
      </c>
      <c r="V97" s="27">
        <f t="shared" si="89"/>
        <v>0</v>
      </c>
      <c r="W97" s="27">
        <f t="shared" si="90"/>
        <v>0</v>
      </c>
      <c r="X97" s="27">
        <f t="shared" si="91"/>
        <v>9</v>
      </c>
      <c r="Y97" s="27">
        <f t="shared" si="92"/>
        <v>3</v>
      </c>
      <c r="Z97" s="27">
        <f t="shared" si="93"/>
        <v>9</v>
      </c>
      <c r="AA97" s="27">
        <f t="shared" si="94"/>
        <v>0</v>
      </c>
      <c r="AB97" s="27">
        <f t="shared" si="95"/>
        <v>0</v>
      </c>
      <c r="AC97" s="27">
        <f t="shared" si="96"/>
        <v>0</v>
      </c>
      <c r="AD97" s="27">
        <f t="shared" si="97"/>
        <v>1</v>
      </c>
      <c r="AE97" s="27">
        <f t="shared" si="98"/>
        <v>0</v>
      </c>
      <c r="AF97" s="27">
        <f t="shared" si="99"/>
        <v>0</v>
      </c>
      <c r="AG97" s="27">
        <f t="shared" si="100"/>
        <v>0</v>
      </c>
      <c r="AH97" s="27">
        <f t="shared" si="101"/>
        <v>0</v>
      </c>
      <c r="AI97" s="27">
        <f t="shared" si="102"/>
        <v>0</v>
      </c>
      <c r="AJ97" s="27">
        <f t="shared" si="103"/>
        <v>0</v>
      </c>
      <c r="AK97" s="27">
        <f t="shared" si="104"/>
        <v>0</v>
      </c>
      <c r="AL97" s="27">
        <f t="shared" si="105"/>
        <v>2</v>
      </c>
      <c r="AM97" s="27">
        <f t="shared" si="106"/>
        <v>0</v>
      </c>
      <c r="AN97" s="27">
        <f t="shared" si="107"/>
        <v>0</v>
      </c>
      <c r="AO97" s="27">
        <f t="shared" si="108"/>
        <v>0</v>
      </c>
      <c r="AP97" s="27">
        <f t="shared" si="109"/>
        <v>7</v>
      </c>
      <c r="AQ97" s="27">
        <f t="shared" si="110"/>
        <v>0</v>
      </c>
      <c r="AR97" s="27">
        <f t="shared" si="111"/>
        <v>32</v>
      </c>
      <c r="AS97" s="27">
        <f t="shared" si="112"/>
        <v>0</v>
      </c>
      <c r="AT97" s="28">
        <f t="shared" si="113"/>
        <v>0</v>
      </c>
    </row>
    <row r="98" spans="2:46" x14ac:dyDescent="0.25">
      <c r="B98" s="56">
        <v>2008</v>
      </c>
      <c r="C98" s="28" t="s">
        <v>221</v>
      </c>
      <c r="E98" s="56">
        <v>2008</v>
      </c>
      <c r="F98" s="28" t="s">
        <v>295</v>
      </c>
      <c r="H98" s="17">
        <v>2008</v>
      </c>
      <c r="I98" s="27">
        <f t="shared" si="76"/>
        <v>0</v>
      </c>
      <c r="J98" s="27">
        <f t="shared" si="77"/>
        <v>28</v>
      </c>
      <c r="K98" s="27">
        <f t="shared" si="78"/>
        <v>0</v>
      </c>
      <c r="L98" s="27">
        <f t="shared" si="79"/>
        <v>0</v>
      </c>
      <c r="M98" s="27">
        <f t="shared" si="80"/>
        <v>0</v>
      </c>
      <c r="N98" s="27">
        <f t="shared" si="81"/>
        <v>0</v>
      </c>
      <c r="O98" s="27">
        <f t="shared" si="82"/>
        <v>0</v>
      </c>
      <c r="P98" s="27">
        <f t="shared" si="83"/>
        <v>0</v>
      </c>
      <c r="Q98" s="27">
        <f t="shared" si="84"/>
        <v>0</v>
      </c>
      <c r="R98" s="27">
        <f t="shared" si="85"/>
        <v>0</v>
      </c>
      <c r="S98" s="27">
        <f t="shared" si="86"/>
        <v>1</v>
      </c>
      <c r="T98" s="27">
        <f t="shared" si="87"/>
        <v>1</v>
      </c>
      <c r="U98" s="27">
        <f t="shared" si="88"/>
        <v>0</v>
      </c>
      <c r="V98" s="27">
        <f t="shared" si="89"/>
        <v>0</v>
      </c>
      <c r="W98" s="27">
        <f t="shared" si="90"/>
        <v>0</v>
      </c>
      <c r="X98" s="27">
        <f t="shared" si="91"/>
        <v>9</v>
      </c>
      <c r="Y98" s="27">
        <f t="shared" si="92"/>
        <v>3</v>
      </c>
      <c r="Z98" s="27">
        <f t="shared" si="93"/>
        <v>9</v>
      </c>
      <c r="AA98" s="27">
        <f t="shared" si="94"/>
        <v>0</v>
      </c>
      <c r="AB98" s="27">
        <f t="shared" si="95"/>
        <v>0</v>
      </c>
      <c r="AC98" s="27">
        <f t="shared" si="96"/>
        <v>0</v>
      </c>
      <c r="AD98" s="27">
        <f t="shared" si="97"/>
        <v>1</v>
      </c>
      <c r="AE98" s="27">
        <f t="shared" si="98"/>
        <v>0</v>
      </c>
      <c r="AF98" s="27">
        <f t="shared" si="99"/>
        <v>0</v>
      </c>
      <c r="AG98" s="27">
        <f t="shared" si="100"/>
        <v>0</v>
      </c>
      <c r="AH98" s="27">
        <f t="shared" si="101"/>
        <v>0</v>
      </c>
      <c r="AI98" s="27">
        <f t="shared" si="102"/>
        <v>0</v>
      </c>
      <c r="AJ98" s="27">
        <f t="shared" si="103"/>
        <v>0</v>
      </c>
      <c r="AK98" s="27">
        <f t="shared" si="104"/>
        <v>0</v>
      </c>
      <c r="AL98" s="27">
        <f t="shared" si="105"/>
        <v>2</v>
      </c>
      <c r="AM98" s="27">
        <f t="shared" si="106"/>
        <v>0</v>
      </c>
      <c r="AN98" s="27">
        <f t="shared" si="107"/>
        <v>0</v>
      </c>
      <c r="AO98" s="27">
        <f t="shared" si="108"/>
        <v>0</v>
      </c>
      <c r="AP98" s="27">
        <f t="shared" si="109"/>
        <v>7</v>
      </c>
      <c r="AQ98" s="27">
        <f t="shared" si="110"/>
        <v>0</v>
      </c>
      <c r="AR98" s="27">
        <f t="shared" si="111"/>
        <v>32</v>
      </c>
      <c r="AS98" s="27">
        <f t="shared" si="112"/>
        <v>0</v>
      </c>
      <c r="AT98" s="28">
        <f t="shared" si="113"/>
        <v>0</v>
      </c>
    </row>
    <row r="99" spans="2:46" x14ac:dyDescent="0.25">
      <c r="B99" s="56">
        <v>2009</v>
      </c>
      <c r="C99" s="28" t="s">
        <v>221</v>
      </c>
      <c r="E99" s="56">
        <v>2009</v>
      </c>
      <c r="F99" s="28" t="s">
        <v>227</v>
      </c>
      <c r="H99" s="17">
        <v>2009</v>
      </c>
      <c r="I99" s="27">
        <f t="shared" ref="I99:I109" si="114">SUM(IF(VLOOKUP($H99,$B99:$C99,2,FALSE)=I$2,1,0),I98)</f>
        <v>0</v>
      </c>
      <c r="J99" s="27">
        <f t="shared" ref="J99:J109" si="115">SUM(IF(VLOOKUP($H99,$B99:$C99,2,FALSE)=J$2,1,0),J98)</f>
        <v>28</v>
      </c>
      <c r="K99" s="27">
        <f t="shared" ref="K99:K109" si="116">SUM(IF(VLOOKUP($H99,$B99:$C99,2,FALSE)=K$2,1,0),K98)</f>
        <v>0</v>
      </c>
      <c r="L99" s="27">
        <f t="shared" ref="L99:L109" si="117">SUM(IF(VLOOKUP($H99,$B99:$C99,2,FALSE)=L$2,1,0),L98)</f>
        <v>0</v>
      </c>
      <c r="M99" s="27">
        <f t="shared" ref="M99:M109" si="118">SUM(IF(VLOOKUP($H99,$B99:$C99,2,FALSE)=M$2,1,0),M98)</f>
        <v>0</v>
      </c>
      <c r="N99" s="27">
        <f t="shared" ref="N99:N109" si="119">SUM(IF(VLOOKUP($H99,$B99:$C99,2,FALSE)=N$2,1,0),N98)</f>
        <v>0</v>
      </c>
      <c r="O99" s="27">
        <f t="shared" ref="O99:O109" si="120">SUM(IF(VLOOKUP($H99,$B99:$C99,2,FALSE)=O$2,1,0),O98)</f>
        <v>0</v>
      </c>
      <c r="P99" s="27">
        <f t="shared" ref="P99:P109" si="121">SUM(IF(VLOOKUP($H99,$B99:$C99,2,FALSE)=P$2,1,0),P98)</f>
        <v>0</v>
      </c>
      <c r="Q99" s="27">
        <f t="shared" ref="Q99:Q109" si="122">SUM(IF(VLOOKUP($H99,$B99:$C99,2,FALSE)=Q$2,1,0),Q98)</f>
        <v>0</v>
      </c>
      <c r="R99" s="27">
        <f t="shared" ref="R99:R109" si="123">SUM(IF(VLOOKUP($H99,$B99:$C99,2,FALSE)=R$2,1,0),R98)</f>
        <v>0</v>
      </c>
      <c r="S99" s="27">
        <f t="shared" ref="S99:S109" si="124">SUM(IF(VLOOKUP($H99,$B99:$C99,2,FALSE)=S$2,1,0),S98)</f>
        <v>1</v>
      </c>
      <c r="T99" s="27">
        <f t="shared" ref="T99:T109" si="125">SUM(IF(VLOOKUP($H99,$B99:$C99,2,FALSE)=T$2,1,0),T98)</f>
        <v>1</v>
      </c>
      <c r="U99" s="27">
        <f t="shared" ref="U99:U109" si="126">SUM(IF(VLOOKUP($H99,$B99:$C99,2,FALSE)=U$2,1,0),U98)</f>
        <v>0</v>
      </c>
      <c r="V99" s="27">
        <f t="shared" ref="V99:V109" si="127">SUM(IF(VLOOKUP($H99,$B99:$C99,2,FALSE)=V$2,1,0),V98)</f>
        <v>0</v>
      </c>
      <c r="W99" s="27">
        <f t="shared" ref="W99:W109" si="128">SUM(IF(VLOOKUP($H99,$B99:$C99,2,FALSE)=W$2,1,0),W98)</f>
        <v>0</v>
      </c>
      <c r="X99" s="27">
        <f t="shared" ref="X99:X109" si="129">SUM(IF(VLOOKUP($H99,$B99:$C99,2,FALSE)=X$2,1,0),X98)</f>
        <v>9</v>
      </c>
      <c r="Y99" s="27">
        <f t="shared" ref="Y99:Y109" si="130">SUM(IF(VLOOKUP($H99,$B99:$C99,2,FALSE)=Y$2,1,0),Y98)</f>
        <v>3</v>
      </c>
      <c r="Z99" s="27">
        <f t="shared" ref="Z99:Z109" si="131">SUM(IF(VLOOKUP($H99,$B99:$C99,2,FALSE)=Z$2,1,0),Z98)</f>
        <v>9</v>
      </c>
      <c r="AA99" s="27">
        <f t="shared" ref="AA99:AA109" si="132">SUM(IF(VLOOKUP($H99,$B99:$C99,2,FALSE)=AA$2,1,0),AA98)</f>
        <v>0</v>
      </c>
      <c r="AB99" s="27">
        <f t="shared" ref="AB99:AB109" si="133">SUM(IF(VLOOKUP($H99,$B99:$C99,2,FALSE)=AB$2,1,0),AB98)</f>
        <v>0</v>
      </c>
      <c r="AC99" s="27">
        <f t="shared" ref="AC99:AC109" si="134">SUM(IF(VLOOKUP($H99,$B99:$C99,2,FALSE)=AC$2,1,0),AC98)</f>
        <v>0</v>
      </c>
      <c r="AD99" s="27">
        <f t="shared" ref="AD99:AD109" si="135">SUM(IF(VLOOKUP($H99,$B99:$C99,2,FALSE)=AD$2,1,0),AD98)</f>
        <v>1</v>
      </c>
      <c r="AE99" s="27">
        <f t="shared" ref="AE99:AE109" si="136">SUM(IF(VLOOKUP($H99,$B99:$C99,2,FALSE)=AE$2,1,0),AE98)</f>
        <v>0</v>
      </c>
      <c r="AF99" s="27">
        <f t="shared" ref="AF99:AF109" si="137">SUM(IF(VLOOKUP($H99,$B99:$C99,2,FALSE)=AF$2,1,0),AF98)</f>
        <v>0</v>
      </c>
      <c r="AG99" s="27">
        <f t="shared" ref="AG99:AG109" si="138">SUM(IF(VLOOKUP($H99,$B99:$C99,2,FALSE)=AG$2,1,0),AG98)</f>
        <v>0</v>
      </c>
      <c r="AH99" s="27">
        <f t="shared" ref="AH99:AH109" si="139">SUM(IF(VLOOKUP($H99,$B99:$C99,2,FALSE)=AH$2,1,0),AH98)</f>
        <v>0</v>
      </c>
      <c r="AI99" s="27">
        <f t="shared" ref="AI99:AI109" si="140">SUM(IF(VLOOKUP($H99,$B99:$C99,2,FALSE)=AI$2,1,0),AI98)</f>
        <v>0</v>
      </c>
      <c r="AJ99" s="27">
        <f t="shared" ref="AJ99:AJ109" si="141">SUM(IF(VLOOKUP($H99,$B99:$C99,2,FALSE)=AJ$2,1,0),AJ98)</f>
        <v>0</v>
      </c>
      <c r="AK99" s="27">
        <f t="shared" ref="AK99:AK109" si="142">SUM(IF(VLOOKUP($H99,$B99:$C99,2,FALSE)=AK$2,1,0),AK98)</f>
        <v>0</v>
      </c>
      <c r="AL99" s="27">
        <f t="shared" ref="AL99:AL109" si="143">SUM(IF(VLOOKUP($H99,$B99:$C99,2,FALSE)=AL$2,1,0),AL98)</f>
        <v>2</v>
      </c>
      <c r="AM99" s="27">
        <f t="shared" ref="AM99:AM109" si="144">SUM(IF(VLOOKUP($H99,$B99:$C99,2,FALSE)=AM$2,1,0),AM98)</f>
        <v>0</v>
      </c>
      <c r="AN99" s="27">
        <f t="shared" ref="AN99:AN109" si="145">SUM(IF(VLOOKUP($H99,$B99:$C99,2,FALSE)=AN$2,1,0),AN98)</f>
        <v>0</v>
      </c>
      <c r="AO99" s="27">
        <f t="shared" ref="AO99:AO109" si="146">SUM(IF(VLOOKUP($H99,$B99:$C99,2,FALSE)=AO$2,1,0),AO98)</f>
        <v>0</v>
      </c>
      <c r="AP99" s="27">
        <f t="shared" ref="AP99:AP109" si="147">SUM(IF(VLOOKUP($H99,$B99:$C99,2,FALSE)=AP$2,1,0),AP98)</f>
        <v>7</v>
      </c>
      <c r="AQ99" s="27">
        <f t="shared" ref="AQ99:AQ109" si="148">SUM(IF(VLOOKUP($H99,$B99:$C99,2,FALSE)=AQ$2,1,0),AQ98)</f>
        <v>0</v>
      </c>
      <c r="AR99" s="27">
        <f t="shared" ref="AR99:AR109" si="149">SUM(IF(VLOOKUP($H99,$B99:$C99,2,FALSE)=AR$2,1,0),AR98)</f>
        <v>32</v>
      </c>
      <c r="AS99" s="27">
        <f t="shared" ref="AS99:AS109" si="150">SUM(IF(VLOOKUP($H99,$B99:$C99,2,FALSE)=AS$2,1,0),AS98)</f>
        <v>0</v>
      </c>
      <c r="AT99" s="28">
        <f t="shared" ref="AT99:AT109" si="151">SUM(IF(VLOOKUP($H99,$B99:$C99,2,FALSE)=AT$2,1,0),AT98)</f>
        <v>0</v>
      </c>
    </row>
    <row r="100" spans="2:46" x14ac:dyDescent="0.25">
      <c r="B100" s="56">
        <v>2010</v>
      </c>
      <c r="C100" s="28" t="s">
        <v>189</v>
      </c>
      <c r="E100" s="56">
        <v>2010</v>
      </c>
      <c r="F100" s="28" t="s">
        <v>185</v>
      </c>
      <c r="H100" s="17">
        <v>2010</v>
      </c>
      <c r="I100" s="27">
        <f t="shared" si="114"/>
        <v>0</v>
      </c>
      <c r="J100" s="27">
        <f t="shared" si="115"/>
        <v>28</v>
      </c>
      <c r="K100" s="27">
        <f t="shared" si="116"/>
        <v>0</v>
      </c>
      <c r="L100" s="27">
        <f t="shared" si="117"/>
        <v>0</v>
      </c>
      <c r="M100" s="27">
        <f t="shared" si="118"/>
        <v>0</v>
      </c>
      <c r="N100" s="27">
        <f t="shared" si="119"/>
        <v>0</v>
      </c>
      <c r="O100" s="27">
        <f t="shared" si="120"/>
        <v>0</v>
      </c>
      <c r="P100" s="27">
        <f t="shared" si="121"/>
        <v>0</v>
      </c>
      <c r="Q100" s="27">
        <f t="shared" si="122"/>
        <v>0</v>
      </c>
      <c r="R100" s="27">
        <f t="shared" si="123"/>
        <v>0</v>
      </c>
      <c r="S100" s="27">
        <f t="shared" si="124"/>
        <v>1</v>
      </c>
      <c r="T100" s="27">
        <f t="shared" si="125"/>
        <v>1</v>
      </c>
      <c r="U100" s="27">
        <f t="shared" si="126"/>
        <v>0</v>
      </c>
      <c r="V100" s="27">
        <f t="shared" si="127"/>
        <v>0</v>
      </c>
      <c r="W100" s="27">
        <f t="shared" si="128"/>
        <v>0</v>
      </c>
      <c r="X100" s="27">
        <f t="shared" si="129"/>
        <v>9</v>
      </c>
      <c r="Y100" s="27">
        <f t="shared" si="130"/>
        <v>3</v>
      </c>
      <c r="Z100" s="27">
        <f t="shared" si="131"/>
        <v>9</v>
      </c>
      <c r="AA100" s="27">
        <f t="shared" si="132"/>
        <v>0</v>
      </c>
      <c r="AB100" s="27">
        <f t="shared" si="133"/>
        <v>0</v>
      </c>
      <c r="AC100" s="27">
        <f t="shared" si="134"/>
        <v>0</v>
      </c>
      <c r="AD100" s="27">
        <f t="shared" si="135"/>
        <v>1</v>
      </c>
      <c r="AE100" s="27">
        <f t="shared" si="136"/>
        <v>0</v>
      </c>
      <c r="AF100" s="27">
        <f t="shared" si="137"/>
        <v>0</v>
      </c>
      <c r="AG100" s="27">
        <f t="shared" si="138"/>
        <v>0</v>
      </c>
      <c r="AH100" s="27">
        <f t="shared" si="139"/>
        <v>0</v>
      </c>
      <c r="AI100" s="27">
        <f t="shared" si="140"/>
        <v>0</v>
      </c>
      <c r="AJ100" s="27">
        <f t="shared" si="141"/>
        <v>0</v>
      </c>
      <c r="AK100" s="27">
        <f t="shared" si="142"/>
        <v>0</v>
      </c>
      <c r="AL100" s="27">
        <f t="shared" si="143"/>
        <v>2</v>
      </c>
      <c r="AM100" s="27">
        <f t="shared" si="144"/>
        <v>1</v>
      </c>
      <c r="AN100" s="27">
        <f t="shared" si="145"/>
        <v>0</v>
      </c>
      <c r="AO100" s="27">
        <f t="shared" si="146"/>
        <v>0</v>
      </c>
      <c r="AP100" s="27">
        <f t="shared" si="147"/>
        <v>7</v>
      </c>
      <c r="AQ100" s="27">
        <f t="shared" si="148"/>
        <v>0</v>
      </c>
      <c r="AR100" s="27">
        <f t="shared" si="149"/>
        <v>32</v>
      </c>
      <c r="AS100" s="27">
        <f t="shared" si="150"/>
        <v>0</v>
      </c>
      <c r="AT100" s="28">
        <f t="shared" si="151"/>
        <v>0</v>
      </c>
    </row>
    <row r="101" spans="2:46" x14ac:dyDescent="0.25">
      <c r="B101" s="56">
        <v>2011</v>
      </c>
      <c r="C101" s="28" t="s">
        <v>221</v>
      </c>
      <c r="E101" s="56">
        <v>2011</v>
      </c>
      <c r="F101" s="28" t="s">
        <v>295</v>
      </c>
      <c r="H101" s="17">
        <v>2011</v>
      </c>
      <c r="I101" s="27">
        <f t="shared" si="114"/>
        <v>0</v>
      </c>
      <c r="J101" s="27">
        <f t="shared" si="115"/>
        <v>28</v>
      </c>
      <c r="K101" s="27">
        <f t="shared" si="116"/>
        <v>0</v>
      </c>
      <c r="L101" s="27">
        <f t="shared" si="117"/>
        <v>0</v>
      </c>
      <c r="M101" s="27">
        <f t="shared" si="118"/>
        <v>0</v>
      </c>
      <c r="N101" s="27">
        <f t="shared" si="119"/>
        <v>0</v>
      </c>
      <c r="O101" s="27">
        <f t="shared" si="120"/>
        <v>0</v>
      </c>
      <c r="P101" s="27">
        <f t="shared" si="121"/>
        <v>0</v>
      </c>
      <c r="Q101" s="27">
        <f t="shared" si="122"/>
        <v>0</v>
      </c>
      <c r="R101" s="27">
        <f t="shared" si="123"/>
        <v>0</v>
      </c>
      <c r="S101" s="27">
        <f t="shared" si="124"/>
        <v>1</v>
      </c>
      <c r="T101" s="27">
        <f t="shared" si="125"/>
        <v>1</v>
      </c>
      <c r="U101" s="27">
        <f t="shared" si="126"/>
        <v>0</v>
      </c>
      <c r="V101" s="27">
        <f t="shared" si="127"/>
        <v>0</v>
      </c>
      <c r="W101" s="27">
        <f t="shared" si="128"/>
        <v>0</v>
      </c>
      <c r="X101" s="27">
        <f t="shared" si="129"/>
        <v>9</v>
      </c>
      <c r="Y101" s="27">
        <f t="shared" si="130"/>
        <v>3</v>
      </c>
      <c r="Z101" s="27">
        <f t="shared" si="131"/>
        <v>9</v>
      </c>
      <c r="AA101" s="27">
        <f t="shared" si="132"/>
        <v>0</v>
      </c>
      <c r="AB101" s="27">
        <f t="shared" si="133"/>
        <v>0</v>
      </c>
      <c r="AC101" s="27">
        <f t="shared" si="134"/>
        <v>0</v>
      </c>
      <c r="AD101" s="27">
        <f t="shared" si="135"/>
        <v>1</v>
      </c>
      <c r="AE101" s="27">
        <f t="shared" si="136"/>
        <v>0</v>
      </c>
      <c r="AF101" s="27">
        <f t="shared" si="137"/>
        <v>0</v>
      </c>
      <c r="AG101" s="27">
        <f t="shared" si="138"/>
        <v>0</v>
      </c>
      <c r="AH101" s="27">
        <f t="shared" si="139"/>
        <v>0</v>
      </c>
      <c r="AI101" s="27">
        <f t="shared" si="140"/>
        <v>0</v>
      </c>
      <c r="AJ101" s="27">
        <f t="shared" si="141"/>
        <v>0</v>
      </c>
      <c r="AK101" s="27">
        <f t="shared" si="142"/>
        <v>0</v>
      </c>
      <c r="AL101" s="27">
        <f t="shared" si="143"/>
        <v>2</v>
      </c>
      <c r="AM101" s="27">
        <f t="shared" si="144"/>
        <v>1</v>
      </c>
      <c r="AN101" s="27">
        <f t="shared" si="145"/>
        <v>0</v>
      </c>
      <c r="AO101" s="27">
        <f t="shared" si="146"/>
        <v>0</v>
      </c>
      <c r="AP101" s="27">
        <f t="shared" si="147"/>
        <v>7</v>
      </c>
      <c r="AQ101" s="27">
        <f t="shared" si="148"/>
        <v>0</v>
      </c>
      <c r="AR101" s="27">
        <f t="shared" si="149"/>
        <v>32</v>
      </c>
      <c r="AS101" s="27">
        <f t="shared" si="150"/>
        <v>0</v>
      </c>
      <c r="AT101" s="28">
        <f t="shared" si="151"/>
        <v>0</v>
      </c>
    </row>
    <row r="102" spans="2:46" x14ac:dyDescent="0.25">
      <c r="B102" s="56">
        <v>2012</v>
      </c>
      <c r="C102" s="28" t="s">
        <v>227</v>
      </c>
      <c r="E102" s="56">
        <v>2012</v>
      </c>
      <c r="F102" s="28" t="s">
        <v>221</v>
      </c>
      <c r="H102" s="17">
        <v>2012</v>
      </c>
      <c r="I102" s="27">
        <f t="shared" si="114"/>
        <v>0</v>
      </c>
      <c r="J102" s="27">
        <f t="shared" si="115"/>
        <v>28</v>
      </c>
      <c r="K102" s="27">
        <f t="shared" si="116"/>
        <v>0</v>
      </c>
      <c r="L102" s="27">
        <f t="shared" si="117"/>
        <v>0</v>
      </c>
      <c r="M102" s="27">
        <f t="shared" si="118"/>
        <v>0</v>
      </c>
      <c r="N102" s="27">
        <f t="shared" si="119"/>
        <v>0</v>
      </c>
      <c r="O102" s="27">
        <f t="shared" si="120"/>
        <v>0</v>
      </c>
      <c r="P102" s="27">
        <f t="shared" si="121"/>
        <v>0</v>
      </c>
      <c r="Q102" s="27">
        <f t="shared" si="122"/>
        <v>0</v>
      </c>
      <c r="R102" s="27">
        <f t="shared" si="123"/>
        <v>0</v>
      </c>
      <c r="S102" s="27">
        <f t="shared" si="124"/>
        <v>1</v>
      </c>
      <c r="T102" s="27">
        <f t="shared" si="125"/>
        <v>2</v>
      </c>
      <c r="U102" s="27">
        <f t="shared" si="126"/>
        <v>0</v>
      </c>
      <c r="V102" s="27">
        <f t="shared" si="127"/>
        <v>0</v>
      </c>
      <c r="W102" s="27">
        <f t="shared" si="128"/>
        <v>0</v>
      </c>
      <c r="X102" s="27">
        <f t="shared" si="129"/>
        <v>9</v>
      </c>
      <c r="Y102" s="27">
        <f t="shared" si="130"/>
        <v>3</v>
      </c>
      <c r="Z102" s="27">
        <f t="shared" si="131"/>
        <v>9</v>
      </c>
      <c r="AA102" s="27">
        <f t="shared" si="132"/>
        <v>0</v>
      </c>
      <c r="AB102" s="27">
        <f t="shared" si="133"/>
        <v>0</v>
      </c>
      <c r="AC102" s="27">
        <f t="shared" si="134"/>
        <v>0</v>
      </c>
      <c r="AD102" s="27">
        <f t="shared" si="135"/>
        <v>1</v>
      </c>
      <c r="AE102" s="27">
        <f t="shared" si="136"/>
        <v>0</v>
      </c>
      <c r="AF102" s="27">
        <f t="shared" si="137"/>
        <v>0</v>
      </c>
      <c r="AG102" s="27">
        <f t="shared" si="138"/>
        <v>0</v>
      </c>
      <c r="AH102" s="27">
        <f t="shared" si="139"/>
        <v>0</v>
      </c>
      <c r="AI102" s="27">
        <f t="shared" si="140"/>
        <v>0</v>
      </c>
      <c r="AJ102" s="27">
        <f t="shared" si="141"/>
        <v>0</v>
      </c>
      <c r="AK102" s="27">
        <f t="shared" si="142"/>
        <v>0</v>
      </c>
      <c r="AL102" s="27">
        <f t="shared" si="143"/>
        <v>2</v>
      </c>
      <c r="AM102" s="27">
        <f t="shared" si="144"/>
        <v>1</v>
      </c>
      <c r="AN102" s="27">
        <f t="shared" si="145"/>
        <v>0</v>
      </c>
      <c r="AO102" s="27">
        <f t="shared" si="146"/>
        <v>0</v>
      </c>
      <c r="AP102" s="27">
        <f t="shared" si="147"/>
        <v>7</v>
      </c>
      <c r="AQ102" s="27">
        <f t="shared" si="148"/>
        <v>0</v>
      </c>
      <c r="AR102" s="27">
        <f t="shared" si="149"/>
        <v>32</v>
      </c>
      <c r="AS102" s="27">
        <f t="shared" si="150"/>
        <v>0</v>
      </c>
      <c r="AT102" s="28">
        <f t="shared" si="151"/>
        <v>0</v>
      </c>
    </row>
    <row r="103" spans="2:46" x14ac:dyDescent="0.25">
      <c r="B103" s="56">
        <v>2013</v>
      </c>
      <c r="C103" s="28" t="s">
        <v>227</v>
      </c>
      <c r="E103" s="56">
        <v>2013</v>
      </c>
      <c r="F103" s="28" t="s">
        <v>189</v>
      </c>
      <c r="H103" s="17">
        <v>2013</v>
      </c>
      <c r="I103" s="27">
        <f t="shared" si="114"/>
        <v>0</v>
      </c>
      <c r="J103" s="27">
        <f t="shared" si="115"/>
        <v>28</v>
      </c>
      <c r="K103" s="27">
        <f t="shared" si="116"/>
        <v>0</v>
      </c>
      <c r="L103" s="27">
        <f t="shared" si="117"/>
        <v>0</v>
      </c>
      <c r="M103" s="27">
        <f t="shared" si="118"/>
        <v>0</v>
      </c>
      <c r="N103" s="27">
        <f t="shared" si="119"/>
        <v>0</v>
      </c>
      <c r="O103" s="27">
        <f t="shared" si="120"/>
        <v>0</v>
      </c>
      <c r="P103" s="27">
        <f t="shared" si="121"/>
        <v>0</v>
      </c>
      <c r="Q103" s="27">
        <f t="shared" si="122"/>
        <v>0</v>
      </c>
      <c r="R103" s="27">
        <f t="shared" si="123"/>
        <v>0</v>
      </c>
      <c r="S103" s="27">
        <f t="shared" si="124"/>
        <v>1</v>
      </c>
      <c r="T103" s="27">
        <f t="shared" si="125"/>
        <v>3</v>
      </c>
      <c r="U103" s="27">
        <f t="shared" si="126"/>
        <v>0</v>
      </c>
      <c r="V103" s="27">
        <f t="shared" si="127"/>
        <v>0</v>
      </c>
      <c r="W103" s="27">
        <f t="shared" si="128"/>
        <v>0</v>
      </c>
      <c r="X103" s="27">
        <f t="shared" si="129"/>
        <v>9</v>
      </c>
      <c r="Y103" s="27">
        <f t="shared" si="130"/>
        <v>3</v>
      </c>
      <c r="Z103" s="27">
        <f t="shared" si="131"/>
        <v>9</v>
      </c>
      <c r="AA103" s="27">
        <f t="shared" si="132"/>
        <v>0</v>
      </c>
      <c r="AB103" s="27">
        <f t="shared" si="133"/>
        <v>0</v>
      </c>
      <c r="AC103" s="27">
        <f t="shared" si="134"/>
        <v>0</v>
      </c>
      <c r="AD103" s="27">
        <f t="shared" si="135"/>
        <v>1</v>
      </c>
      <c r="AE103" s="27">
        <f t="shared" si="136"/>
        <v>0</v>
      </c>
      <c r="AF103" s="27">
        <f t="shared" si="137"/>
        <v>0</v>
      </c>
      <c r="AG103" s="27">
        <f t="shared" si="138"/>
        <v>0</v>
      </c>
      <c r="AH103" s="27">
        <f t="shared" si="139"/>
        <v>0</v>
      </c>
      <c r="AI103" s="27">
        <f t="shared" si="140"/>
        <v>0</v>
      </c>
      <c r="AJ103" s="27">
        <f t="shared" si="141"/>
        <v>0</v>
      </c>
      <c r="AK103" s="27">
        <f t="shared" si="142"/>
        <v>0</v>
      </c>
      <c r="AL103" s="27">
        <f t="shared" si="143"/>
        <v>2</v>
      </c>
      <c r="AM103" s="27">
        <f t="shared" si="144"/>
        <v>1</v>
      </c>
      <c r="AN103" s="27">
        <f t="shared" si="145"/>
        <v>0</v>
      </c>
      <c r="AO103" s="27">
        <f t="shared" si="146"/>
        <v>0</v>
      </c>
      <c r="AP103" s="27">
        <f t="shared" si="147"/>
        <v>7</v>
      </c>
      <c r="AQ103" s="27">
        <f t="shared" si="148"/>
        <v>0</v>
      </c>
      <c r="AR103" s="27">
        <f t="shared" si="149"/>
        <v>32</v>
      </c>
      <c r="AS103" s="27">
        <f t="shared" si="150"/>
        <v>0</v>
      </c>
      <c r="AT103" s="28">
        <f t="shared" si="151"/>
        <v>0</v>
      </c>
    </row>
    <row r="104" spans="2:46" x14ac:dyDescent="0.25">
      <c r="B104" s="56">
        <v>2014</v>
      </c>
      <c r="C104" s="28" t="s">
        <v>167</v>
      </c>
      <c r="E104" s="56">
        <v>2014</v>
      </c>
      <c r="F104" s="28" t="s">
        <v>185</v>
      </c>
      <c r="H104" s="17">
        <v>2014</v>
      </c>
      <c r="I104" s="27">
        <f t="shared" si="114"/>
        <v>0</v>
      </c>
      <c r="J104" s="27">
        <f t="shared" si="115"/>
        <v>28</v>
      </c>
      <c r="K104" s="27">
        <f t="shared" si="116"/>
        <v>0</v>
      </c>
      <c r="L104" s="27">
        <f t="shared" si="117"/>
        <v>0</v>
      </c>
      <c r="M104" s="27">
        <f t="shared" si="118"/>
        <v>0</v>
      </c>
      <c r="N104" s="27">
        <f t="shared" si="119"/>
        <v>0</v>
      </c>
      <c r="O104" s="27">
        <f t="shared" si="120"/>
        <v>0</v>
      </c>
      <c r="P104" s="27">
        <f t="shared" si="121"/>
        <v>0</v>
      </c>
      <c r="Q104" s="27">
        <f t="shared" si="122"/>
        <v>0</v>
      </c>
      <c r="R104" s="27">
        <f t="shared" si="123"/>
        <v>0</v>
      </c>
      <c r="S104" s="27">
        <f t="shared" si="124"/>
        <v>1</v>
      </c>
      <c r="T104" s="27">
        <f t="shared" si="125"/>
        <v>3</v>
      </c>
      <c r="U104" s="27">
        <f t="shared" si="126"/>
        <v>0</v>
      </c>
      <c r="V104" s="27">
        <f t="shared" si="127"/>
        <v>0</v>
      </c>
      <c r="W104" s="27">
        <f t="shared" si="128"/>
        <v>0</v>
      </c>
      <c r="X104" s="27">
        <f t="shared" si="129"/>
        <v>9</v>
      </c>
      <c r="Y104" s="27">
        <f t="shared" si="130"/>
        <v>3</v>
      </c>
      <c r="Z104" s="27">
        <f t="shared" si="131"/>
        <v>9</v>
      </c>
      <c r="AA104" s="27">
        <f t="shared" si="132"/>
        <v>0</v>
      </c>
      <c r="AB104" s="27">
        <f t="shared" si="133"/>
        <v>0</v>
      </c>
      <c r="AC104" s="27">
        <f t="shared" si="134"/>
        <v>0</v>
      </c>
      <c r="AD104" s="27">
        <f t="shared" si="135"/>
        <v>1</v>
      </c>
      <c r="AE104" s="27">
        <f t="shared" si="136"/>
        <v>0</v>
      </c>
      <c r="AF104" s="27">
        <f t="shared" si="137"/>
        <v>0</v>
      </c>
      <c r="AG104" s="27">
        <f t="shared" si="138"/>
        <v>0</v>
      </c>
      <c r="AH104" s="27">
        <f t="shared" si="139"/>
        <v>0</v>
      </c>
      <c r="AI104" s="27">
        <f t="shared" si="140"/>
        <v>0</v>
      </c>
      <c r="AJ104" s="27">
        <f t="shared" si="141"/>
        <v>0</v>
      </c>
      <c r="AK104" s="27">
        <f t="shared" si="142"/>
        <v>0</v>
      </c>
      <c r="AL104" s="27">
        <f t="shared" si="143"/>
        <v>2</v>
      </c>
      <c r="AM104" s="27">
        <f t="shared" si="144"/>
        <v>1</v>
      </c>
      <c r="AN104" s="27">
        <f t="shared" si="145"/>
        <v>0</v>
      </c>
      <c r="AO104" s="27">
        <f t="shared" si="146"/>
        <v>0</v>
      </c>
      <c r="AP104" s="27">
        <f t="shared" si="147"/>
        <v>7</v>
      </c>
      <c r="AQ104" s="27">
        <f t="shared" si="148"/>
        <v>1</v>
      </c>
      <c r="AR104" s="27">
        <f t="shared" si="149"/>
        <v>32</v>
      </c>
      <c r="AS104" s="27">
        <f t="shared" si="150"/>
        <v>0</v>
      </c>
      <c r="AT104" s="28">
        <f t="shared" si="151"/>
        <v>0</v>
      </c>
    </row>
    <row r="105" spans="2:46" x14ac:dyDescent="0.25">
      <c r="B105" s="56">
        <v>2015</v>
      </c>
      <c r="C105" s="28" t="s">
        <v>194</v>
      </c>
      <c r="E105" s="56">
        <v>2015</v>
      </c>
      <c r="F105" s="28" t="s">
        <v>224</v>
      </c>
      <c r="H105" s="17">
        <v>2015</v>
      </c>
      <c r="I105" s="27">
        <f t="shared" si="114"/>
        <v>0</v>
      </c>
      <c r="J105" s="27">
        <f t="shared" si="115"/>
        <v>28</v>
      </c>
      <c r="K105" s="27">
        <f t="shared" si="116"/>
        <v>0</v>
      </c>
      <c r="L105" s="27">
        <f t="shared" si="117"/>
        <v>0</v>
      </c>
      <c r="M105" s="27">
        <f t="shared" si="118"/>
        <v>0</v>
      </c>
      <c r="N105" s="27">
        <f t="shared" si="119"/>
        <v>0</v>
      </c>
      <c r="O105" s="27">
        <f t="shared" si="120"/>
        <v>0</v>
      </c>
      <c r="P105" s="27">
        <f t="shared" si="121"/>
        <v>0</v>
      </c>
      <c r="Q105" s="27">
        <f t="shared" si="122"/>
        <v>0</v>
      </c>
      <c r="R105" s="27">
        <f t="shared" si="123"/>
        <v>0</v>
      </c>
      <c r="S105" s="27">
        <f t="shared" si="124"/>
        <v>1</v>
      </c>
      <c r="T105" s="27">
        <f t="shared" si="125"/>
        <v>3</v>
      </c>
      <c r="U105" s="27">
        <f t="shared" si="126"/>
        <v>0</v>
      </c>
      <c r="V105" s="27">
        <f t="shared" si="127"/>
        <v>0</v>
      </c>
      <c r="W105" s="27">
        <f t="shared" si="128"/>
        <v>0</v>
      </c>
      <c r="X105" s="27">
        <f t="shared" si="129"/>
        <v>9</v>
      </c>
      <c r="Y105" s="27">
        <f t="shared" si="130"/>
        <v>3</v>
      </c>
      <c r="Z105" s="27">
        <f t="shared" si="131"/>
        <v>10</v>
      </c>
      <c r="AA105" s="27">
        <f t="shared" si="132"/>
        <v>0</v>
      </c>
      <c r="AB105" s="27">
        <f t="shared" si="133"/>
        <v>0</v>
      </c>
      <c r="AC105" s="27">
        <f t="shared" si="134"/>
        <v>0</v>
      </c>
      <c r="AD105" s="27">
        <f t="shared" si="135"/>
        <v>1</v>
      </c>
      <c r="AE105" s="27">
        <f t="shared" si="136"/>
        <v>0</v>
      </c>
      <c r="AF105" s="27">
        <f t="shared" si="137"/>
        <v>0</v>
      </c>
      <c r="AG105" s="27">
        <f t="shared" si="138"/>
        <v>0</v>
      </c>
      <c r="AH105" s="27">
        <f t="shared" si="139"/>
        <v>0</v>
      </c>
      <c r="AI105" s="27">
        <f t="shared" si="140"/>
        <v>0</v>
      </c>
      <c r="AJ105" s="27">
        <f t="shared" si="141"/>
        <v>0</v>
      </c>
      <c r="AK105" s="27">
        <f t="shared" si="142"/>
        <v>0</v>
      </c>
      <c r="AL105" s="27">
        <f t="shared" si="143"/>
        <v>2</v>
      </c>
      <c r="AM105" s="27">
        <f t="shared" si="144"/>
        <v>1</v>
      </c>
      <c r="AN105" s="27">
        <f t="shared" si="145"/>
        <v>0</v>
      </c>
      <c r="AO105" s="27">
        <f t="shared" si="146"/>
        <v>0</v>
      </c>
      <c r="AP105" s="27">
        <f t="shared" si="147"/>
        <v>7</v>
      </c>
      <c r="AQ105" s="27">
        <f t="shared" si="148"/>
        <v>1</v>
      </c>
      <c r="AR105" s="27">
        <f t="shared" si="149"/>
        <v>32</v>
      </c>
      <c r="AS105" s="27">
        <f t="shared" si="150"/>
        <v>0</v>
      </c>
      <c r="AT105" s="28">
        <f t="shared" si="151"/>
        <v>0</v>
      </c>
    </row>
    <row r="106" spans="2:46" x14ac:dyDescent="0.25">
      <c r="B106" s="56">
        <v>2016</v>
      </c>
      <c r="C106" s="28" t="s">
        <v>295</v>
      </c>
      <c r="E106" s="56">
        <v>2016</v>
      </c>
      <c r="F106" s="28" t="s">
        <v>229</v>
      </c>
      <c r="H106" s="17">
        <v>2016</v>
      </c>
      <c r="I106" s="27">
        <f t="shared" si="114"/>
        <v>1</v>
      </c>
      <c r="J106" s="27">
        <f t="shared" si="115"/>
        <v>28</v>
      </c>
      <c r="K106" s="27">
        <f t="shared" si="116"/>
        <v>0</v>
      </c>
      <c r="L106" s="27">
        <f t="shared" si="117"/>
        <v>0</v>
      </c>
      <c r="M106" s="27">
        <f t="shared" si="118"/>
        <v>0</v>
      </c>
      <c r="N106" s="27">
        <f t="shared" si="119"/>
        <v>0</v>
      </c>
      <c r="O106" s="27">
        <f t="shared" si="120"/>
        <v>0</v>
      </c>
      <c r="P106" s="27">
        <f t="shared" si="121"/>
        <v>0</v>
      </c>
      <c r="Q106" s="27">
        <f t="shared" si="122"/>
        <v>0</v>
      </c>
      <c r="R106" s="27">
        <f t="shared" si="123"/>
        <v>0</v>
      </c>
      <c r="S106" s="27">
        <f t="shared" si="124"/>
        <v>1</v>
      </c>
      <c r="T106" s="27">
        <f t="shared" si="125"/>
        <v>3</v>
      </c>
      <c r="U106" s="27">
        <f t="shared" si="126"/>
        <v>0</v>
      </c>
      <c r="V106" s="27">
        <f t="shared" si="127"/>
        <v>0</v>
      </c>
      <c r="W106" s="27">
        <f t="shared" si="128"/>
        <v>0</v>
      </c>
      <c r="X106" s="27">
        <f t="shared" si="129"/>
        <v>9</v>
      </c>
      <c r="Y106" s="27">
        <f t="shared" si="130"/>
        <v>3</v>
      </c>
      <c r="Z106" s="27">
        <f t="shared" si="131"/>
        <v>10</v>
      </c>
      <c r="AA106" s="27">
        <f t="shared" si="132"/>
        <v>0</v>
      </c>
      <c r="AB106" s="27">
        <f t="shared" si="133"/>
        <v>0</v>
      </c>
      <c r="AC106" s="27">
        <f t="shared" si="134"/>
        <v>0</v>
      </c>
      <c r="AD106" s="27">
        <f t="shared" si="135"/>
        <v>1</v>
      </c>
      <c r="AE106" s="27">
        <f t="shared" si="136"/>
        <v>0</v>
      </c>
      <c r="AF106" s="27">
        <f t="shared" si="137"/>
        <v>0</v>
      </c>
      <c r="AG106" s="27">
        <f t="shared" si="138"/>
        <v>0</v>
      </c>
      <c r="AH106" s="27">
        <f t="shared" si="139"/>
        <v>0</v>
      </c>
      <c r="AI106" s="27">
        <f t="shared" si="140"/>
        <v>0</v>
      </c>
      <c r="AJ106" s="27">
        <f t="shared" si="141"/>
        <v>0</v>
      </c>
      <c r="AK106" s="27">
        <f t="shared" si="142"/>
        <v>0</v>
      </c>
      <c r="AL106" s="27">
        <f t="shared" si="143"/>
        <v>2</v>
      </c>
      <c r="AM106" s="27">
        <f t="shared" si="144"/>
        <v>1</v>
      </c>
      <c r="AN106" s="27">
        <f t="shared" si="145"/>
        <v>0</v>
      </c>
      <c r="AO106" s="27">
        <f t="shared" si="146"/>
        <v>0</v>
      </c>
      <c r="AP106" s="27">
        <f t="shared" si="147"/>
        <v>7</v>
      </c>
      <c r="AQ106" s="27">
        <f t="shared" si="148"/>
        <v>1</v>
      </c>
      <c r="AR106" s="27">
        <f t="shared" si="149"/>
        <v>32</v>
      </c>
      <c r="AS106" s="27">
        <f t="shared" si="150"/>
        <v>0</v>
      </c>
      <c r="AT106" s="28">
        <f t="shared" si="151"/>
        <v>0</v>
      </c>
    </row>
    <row r="107" spans="2:46" x14ac:dyDescent="0.25">
      <c r="B107" s="56">
        <v>2017</v>
      </c>
      <c r="C107" s="28" t="s">
        <v>185</v>
      </c>
      <c r="E107" s="56">
        <v>2017</v>
      </c>
      <c r="F107" s="28" t="s">
        <v>224</v>
      </c>
      <c r="H107" s="17">
        <v>2017</v>
      </c>
      <c r="I107" s="27">
        <f t="shared" si="114"/>
        <v>1</v>
      </c>
      <c r="J107" s="27">
        <f t="shared" si="115"/>
        <v>28</v>
      </c>
      <c r="K107" s="27">
        <f t="shared" si="116"/>
        <v>0</v>
      </c>
      <c r="L107" s="27">
        <f t="shared" si="117"/>
        <v>0</v>
      </c>
      <c r="M107" s="27">
        <f t="shared" si="118"/>
        <v>0</v>
      </c>
      <c r="N107" s="27">
        <f t="shared" si="119"/>
        <v>0</v>
      </c>
      <c r="O107" s="27">
        <f t="shared" si="120"/>
        <v>0</v>
      </c>
      <c r="P107" s="27">
        <f t="shared" si="121"/>
        <v>0</v>
      </c>
      <c r="Q107" s="27">
        <f t="shared" si="122"/>
        <v>0</v>
      </c>
      <c r="R107" s="27">
        <f t="shared" si="123"/>
        <v>0</v>
      </c>
      <c r="S107" s="27">
        <f t="shared" si="124"/>
        <v>1</v>
      </c>
      <c r="T107" s="27">
        <f t="shared" si="125"/>
        <v>3</v>
      </c>
      <c r="U107" s="27">
        <f t="shared" si="126"/>
        <v>0</v>
      </c>
      <c r="V107" s="27">
        <f t="shared" si="127"/>
        <v>0</v>
      </c>
      <c r="W107" s="27">
        <f t="shared" si="128"/>
        <v>0</v>
      </c>
      <c r="X107" s="27">
        <f t="shared" si="129"/>
        <v>10</v>
      </c>
      <c r="Y107" s="27">
        <f t="shared" si="130"/>
        <v>3</v>
      </c>
      <c r="Z107" s="27">
        <f t="shared" si="131"/>
        <v>10</v>
      </c>
      <c r="AA107" s="27">
        <f t="shared" si="132"/>
        <v>0</v>
      </c>
      <c r="AB107" s="27">
        <f t="shared" si="133"/>
        <v>0</v>
      </c>
      <c r="AC107" s="27">
        <f t="shared" si="134"/>
        <v>0</v>
      </c>
      <c r="AD107" s="27">
        <f t="shared" si="135"/>
        <v>1</v>
      </c>
      <c r="AE107" s="27">
        <f t="shared" si="136"/>
        <v>0</v>
      </c>
      <c r="AF107" s="27">
        <f t="shared" si="137"/>
        <v>0</v>
      </c>
      <c r="AG107" s="27">
        <f t="shared" si="138"/>
        <v>0</v>
      </c>
      <c r="AH107" s="27">
        <f t="shared" si="139"/>
        <v>0</v>
      </c>
      <c r="AI107" s="27">
        <f t="shared" si="140"/>
        <v>0</v>
      </c>
      <c r="AJ107" s="27">
        <f t="shared" si="141"/>
        <v>0</v>
      </c>
      <c r="AK107" s="27">
        <f t="shared" si="142"/>
        <v>0</v>
      </c>
      <c r="AL107" s="27">
        <f t="shared" si="143"/>
        <v>2</v>
      </c>
      <c r="AM107" s="27">
        <f t="shared" si="144"/>
        <v>1</v>
      </c>
      <c r="AN107" s="27">
        <f t="shared" si="145"/>
        <v>0</v>
      </c>
      <c r="AO107" s="27">
        <f t="shared" si="146"/>
        <v>0</v>
      </c>
      <c r="AP107" s="27">
        <f t="shared" si="147"/>
        <v>7</v>
      </c>
      <c r="AQ107" s="27">
        <f t="shared" si="148"/>
        <v>1</v>
      </c>
      <c r="AR107" s="27">
        <f t="shared" si="149"/>
        <v>32</v>
      </c>
      <c r="AS107" s="27">
        <f t="shared" si="150"/>
        <v>0</v>
      </c>
      <c r="AT107" s="28">
        <f t="shared" si="151"/>
        <v>0</v>
      </c>
    </row>
    <row r="108" spans="2:46" x14ac:dyDescent="0.25">
      <c r="B108" s="56">
        <v>2018</v>
      </c>
      <c r="C108" s="28" t="s">
        <v>229</v>
      </c>
      <c r="E108" s="56">
        <v>2018</v>
      </c>
      <c r="F108" s="28" t="s">
        <v>185</v>
      </c>
      <c r="H108" s="17">
        <v>2018</v>
      </c>
      <c r="I108" s="27">
        <f t="shared" si="114"/>
        <v>1</v>
      </c>
      <c r="J108" s="27">
        <f t="shared" si="115"/>
        <v>28</v>
      </c>
      <c r="K108" s="27">
        <f t="shared" si="116"/>
        <v>0</v>
      </c>
      <c r="L108" s="27">
        <f t="shared" si="117"/>
        <v>0</v>
      </c>
      <c r="M108" s="27">
        <f t="shared" si="118"/>
        <v>0</v>
      </c>
      <c r="N108" s="27">
        <f t="shared" si="119"/>
        <v>0</v>
      </c>
      <c r="O108" s="27">
        <f t="shared" si="120"/>
        <v>0</v>
      </c>
      <c r="P108" s="27">
        <f t="shared" si="121"/>
        <v>0</v>
      </c>
      <c r="Q108" s="27">
        <f t="shared" si="122"/>
        <v>0</v>
      </c>
      <c r="R108" s="27">
        <f t="shared" si="123"/>
        <v>0</v>
      </c>
      <c r="S108" s="27">
        <f t="shared" si="124"/>
        <v>2</v>
      </c>
      <c r="T108" s="27">
        <f t="shared" si="125"/>
        <v>3</v>
      </c>
      <c r="U108" s="27">
        <f t="shared" si="126"/>
        <v>0</v>
      </c>
      <c r="V108" s="27">
        <f t="shared" si="127"/>
        <v>0</v>
      </c>
      <c r="W108" s="27">
        <f t="shared" si="128"/>
        <v>0</v>
      </c>
      <c r="X108" s="27">
        <f t="shared" si="129"/>
        <v>10</v>
      </c>
      <c r="Y108" s="27">
        <f t="shared" si="130"/>
        <v>3</v>
      </c>
      <c r="Z108" s="27">
        <f t="shared" si="131"/>
        <v>10</v>
      </c>
      <c r="AA108" s="27">
        <f t="shared" si="132"/>
        <v>0</v>
      </c>
      <c r="AB108" s="27">
        <f t="shared" si="133"/>
        <v>0</v>
      </c>
      <c r="AC108" s="27">
        <f t="shared" si="134"/>
        <v>0</v>
      </c>
      <c r="AD108" s="27">
        <f t="shared" si="135"/>
        <v>1</v>
      </c>
      <c r="AE108" s="27">
        <f t="shared" si="136"/>
        <v>0</v>
      </c>
      <c r="AF108" s="27">
        <f t="shared" si="137"/>
        <v>0</v>
      </c>
      <c r="AG108" s="27">
        <f t="shared" si="138"/>
        <v>0</v>
      </c>
      <c r="AH108" s="27">
        <f t="shared" si="139"/>
        <v>0</v>
      </c>
      <c r="AI108" s="27">
        <f t="shared" si="140"/>
        <v>0</v>
      </c>
      <c r="AJ108" s="27">
        <f t="shared" si="141"/>
        <v>0</v>
      </c>
      <c r="AK108" s="27">
        <f t="shared" si="142"/>
        <v>0</v>
      </c>
      <c r="AL108" s="27">
        <f t="shared" si="143"/>
        <v>2</v>
      </c>
      <c r="AM108" s="27">
        <f t="shared" si="144"/>
        <v>1</v>
      </c>
      <c r="AN108" s="27">
        <f t="shared" si="145"/>
        <v>0</v>
      </c>
      <c r="AO108" s="27">
        <f t="shared" si="146"/>
        <v>0</v>
      </c>
      <c r="AP108" s="27">
        <f t="shared" si="147"/>
        <v>7</v>
      </c>
      <c r="AQ108" s="27">
        <f t="shared" si="148"/>
        <v>1</v>
      </c>
      <c r="AR108" s="27">
        <f t="shared" si="149"/>
        <v>32</v>
      </c>
      <c r="AS108" s="27">
        <f t="shared" si="150"/>
        <v>0</v>
      </c>
      <c r="AT108" s="28">
        <f t="shared" si="151"/>
        <v>0</v>
      </c>
    </row>
    <row r="109" spans="2:46" x14ac:dyDescent="0.25">
      <c r="B109" s="59">
        <v>2019</v>
      </c>
      <c r="C109" s="31" t="s">
        <v>221</v>
      </c>
      <c r="E109" s="59">
        <v>2019</v>
      </c>
      <c r="F109" s="31" t="s">
        <v>187</v>
      </c>
      <c r="H109" s="20">
        <v>2019</v>
      </c>
      <c r="I109" s="30">
        <f t="shared" si="114"/>
        <v>1</v>
      </c>
      <c r="J109" s="30">
        <f t="shared" si="115"/>
        <v>28</v>
      </c>
      <c r="K109" s="30">
        <f t="shared" si="116"/>
        <v>0</v>
      </c>
      <c r="L109" s="30">
        <f t="shared" si="117"/>
        <v>0</v>
      </c>
      <c r="M109" s="30">
        <f t="shared" si="118"/>
        <v>0</v>
      </c>
      <c r="N109" s="30">
        <f t="shared" si="119"/>
        <v>0</v>
      </c>
      <c r="O109" s="30">
        <f t="shared" si="120"/>
        <v>0</v>
      </c>
      <c r="P109" s="30">
        <f t="shared" si="121"/>
        <v>0</v>
      </c>
      <c r="Q109" s="30">
        <f t="shared" si="122"/>
        <v>0</v>
      </c>
      <c r="R109" s="30">
        <f t="shared" si="123"/>
        <v>0</v>
      </c>
      <c r="S109" s="30">
        <f t="shared" si="124"/>
        <v>2</v>
      </c>
      <c r="T109" s="30">
        <f t="shared" si="125"/>
        <v>3</v>
      </c>
      <c r="U109" s="30">
        <f t="shared" si="126"/>
        <v>0</v>
      </c>
      <c r="V109" s="30">
        <f t="shared" si="127"/>
        <v>0</v>
      </c>
      <c r="W109" s="30">
        <f t="shared" si="128"/>
        <v>0</v>
      </c>
      <c r="X109" s="30">
        <f t="shared" si="129"/>
        <v>10</v>
      </c>
      <c r="Y109" s="30">
        <f t="shared" si="130"/>
        <v>3</v>
      </c>
      <c r="Z109" s="30">
        <f t="shared" si="131"/>
        <v>10</v>
      </c>
      <c r="AA109" s="30">
        <f t="shared" si="132"/>
        <v>0</v>
      </c>
      <c r="AB109" s="30">
        <f t="shared" si="133"/>
        <v>0</v>
      </c>
      <c r="AC109" s="30">
        <f t="shared" si="134"/>
        <v>0</v>
      </c>
      <c r="AD109" s="30">
        <f t="shared" si="135"/>
        <v>1</v>
      </c>
      <c r="AE109" s="30">
        <f t="shared" si="136"/>
        <v>0</v>
      </c>
      <c r="AF109" s="30">
        <f t="shared" si="137"/>
        <v>0</v>
      </c>
      <c r="AG109" s="30">
        <f t="shared" si="138"/>
        <v>0</v>
      </c>
      <c r="AH109" s="30">
        <f t="shared" si="139"/>
        <v>0</v>
      </c>
      <c r="AI109" s="30">
        <f t="shared" si="140"/>
        <v>0</v>
      </c>
      <c r="AJ109" s="30">
        <f t="shared" si="141"/>
        <v>0</v>
      </c>
      <c r="AK109" s="30">
        <f t="shared" si="142"/>
        <v>0</v>
      </c>
      <c r="AL109" s="30">
        <f t="shared" si="143"/>
        <v>2</v>
      </c>
      <c r="AM109" s="30">
        <f t="shared" si="144"/>
        <v>1</v>
      </c>
      <c r="AN109" s="30">
        <f t="shared" si="145"/>
        <v>0</v>
      </c>
      <c r="AO109" s="30">
        <f t="shared" si="146"/>
        <v>0</v>
      </c>
      <c r="AP109" s="30">
        <f t="shared" si="147"/>
        <v>7</v>
      </c>
      <c r="AQ109" s="30">
        <f t="shared" si="148"/>
        <v>1</v>
      </c>
      <c r="AR109" s="30">
        <f t="shared" si="149"/>
        <v>32</v>
      </c>
      <c r="AS109" s="30">
        <f t="shared" si="150"/>
        <v>0</v>
      </c>
      <c r="AT109" s="31">
        <f t="shared" si="151"/>
        <v>0</v>
      </c>
    </row>
    <row r="110" spans="2:46" ht="6" customHeight="1" x14ac:dyDescent="0.25">
      <c r="H110" s="64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66"/>
    </row>
    <row r="111" spans="2:46" x14ac:dyDescent="0.25">
      <c r="H111" s="65" t="s">
        <v>331</v>
      </c>
      <c r="I111" s="63">
        <f>I109</f>
        <v>1</v>
      </c>
      <c r="J111" s="63">
        <f t="shared" ref="J111:AT111" si="152">J109</f>
        <v>28</v>
      </c>
      <c r="K111" s="63">
        <f t="shared" si="152"/>
        <v>0</v>
      </c>
      <c r="L111" s="63">
        <f t="shared" si="152"/>
        <v>0</v>
      </c>
      <c r="M111" s="63">
        <f t="shared" si="152"/>
        <v>0</v>
      </c>
      <c r="N111" s="63">
        <f t="shared" si="152"/>
        <v>0</v>
      </c>
      <c r="O111" s="63">
        <f t="shared" si="152"/>
        <v>0</v>
      </c>
      <c r="P111" s="63">
        <f t="shared" si="152"/>
        <v>0</v>
      </c>
      <c r="Q111" s="63">
        <f t="shared" si="152"/>
        <v>0</v>
      </c>
      <c r="R111" s="63">
        <f t="shared" si="152"/>
        <v>0</v>
      </c>
      <c r="S111" s="63">
        <f t="shared" si="152"/>
        <v>2</v>
      </c>
      <c r="T111" s="63">
        <f t="shared" si="152"/>
        <v>3</v>
      </c>
      <c r="U111" s="63">
        <f t="shared" si="152"/>
        <v>0</v>
      </c>
      <c r="V111" s="63">
        <f t="shared" si="152"/>
        <v>0</v>
      </c>
      <c r="W111" s="63">
        <f t="shared" si="152"/>
        <v>0</v>
      </c>
      <c r="X111" s="63">
        <f t="shared" si="152"/>
        <v>10</v>
      </c>
      <c r="Y111" s="63">
        <f t="shared" si="152"/>
        <v>3</v>
      </c>
      <c r="Z111" s="63">
        <f t="shared" si="152"/>
        <v>10</v>
      </c>
      <c r="AA111" s="63">
        <f t="shared" si="152"/>
        <v>0</v>
      </c>
      <c r="AB111" s="63">
        <f t="shared" si="152"/>
        <v>0</v>
      </c>
      <c r="AC111" s="63">
        <f t="shared" si="152"/>
        <v>0</v>
      </c>
      <c r="AD111" s="63">
        <f t="shared" si="152"/>
        <v>1</v>
      </c>
      <c r="AE111" s="63">
        <f t="shared" si="152"/>
        <v>0</v>
      </c>
      <c r="AF111" s="63">
        <f t="shared" si="152"/>
        <v>0</v>
      </c>
      <c r="AG111" s="63">
        <f t="shared" si="152"/>
        <v>0</v>
      </c>
      <c r="AH111" s="63">
        <f t="shared" si="152"/>
        <v>0</v>
      </c>
      <c r="AI111" s="63">
        <f t="shared" si="152"/>
        <v>0</v>
      </c>
      <c r="AJ111" s="63">
        <f t="shared" si="152"/>
        <v>0</v>
      </c>
      <c r="AK111" s="63">
        <f t="shared" si="152"/>
        <v>0</v>
      </c>
      <c r="AL111" s="63">
        <f t="shared" si="152"/>
        <v>2</v>
      </c>
      <c r="AM111" s="63">
        <f t="shared" si="152"/>
        <v>1</v>
      </c>
      <c r="AN111" s="63">
        <f t="shared" si="152"/>
        <v>0</v>
      </c>
      <c r="AO111" s="63">
        <f t="shared" si="152"/>
        <v>0</v>
      </c>
      <c r="AP111" s="63">
        <f t="shared" si="152"/>
        <v>7</v>
      </c>
      <c r="AQ111" s="63">
        <f t="shared" si="152"/>
        <v>1</v>
      </c>
      <c r="AR111" s="63">
        <f t="shared" si="152"/>
        <v>32</v>
      </c>
      <c r="AS111" s="63">
        <f t="shared" si="152"/>
        <v>0</v>
      </c>
      <c r="AT111" s="67">
        <f t="shared" si="152"/>
        <v>0</v>
      </c>
    </row>
    <row r="112" spans="2:46" x14ac:dyDescent="0.25"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</row>
    <row r="113" spans="8:46" ht="6" customHeight="1" x14ac:dyDescent="0.25"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</row>
    <row r="114" spans="8:46" x14ac:dyDescent="0.25">
      <c r="H114" s="74" t="s">
        <v>333</v>
      </c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</row>
    <row r="115" spans="8:46" ht="28.5" customHeight="1" x14ac:dyDescent="0.25">
      <c r="H115" s="60"/>
      <c r="I115" s="61" t="s">
        <v>295</v>
      </c>
      <c r="J115" s="61" t="s">
        <v>156</v>
      </c>
      <c r="K115" s="61" t="s">
        <v>191</v>
      </c>
      <c r="L115" s="61" t="s">
        <v>225</v>
      </c>
      <c r="M115" s="61" t="s">
        <v>228</v>
      </c>
      <c r="N115" s="61" t="s">
        <v>224</v>
      </c>
      <c r="O115" s="61" t="s">
        <v>204</v>
      </c>
      <c r="P115" s="61" t="s">
        <v>187</v>
      </c>
      <c r="Q115" s="61" t="s">
        <v>301</v>
      </c>
      <c r="R115" s="61" t="s">
        <v>205</v>
      </c>
      <c r="S115" s="61" t="s">
        <v>229</v>
      </c>
      <c r="T115" s="61" t="s">
        <v>227</v>
      </c>
      <c r="U115" s="61" t="s">
        <v>196</v>
      </c>
      <c r="V115" s="61" t="s">
        <v>220</v>
      </c>
      <c r="W115" s="61" t="s">
        <v>288</v>
      </c>
      <c r="X115" s="61" t="s">
        <v>185</v>
      </c>
      <c r="Y115" s="61" t="s">
        <v>176</v>
      </c>
      <c r="Z115" s="61" t="s">
        <v>194</v>
      </c>
      <c r="AA115" s="61" t="s">
        <v>231</v>
      </c>
      <c r="AB115" s="61" t="s">
        <v>179</v>
      </c>
      <c r="AC115" s="61" t="s">
        <v>322</v>
      </c>
      <c r="AD115" s="61" t="s">
        <v>169</v>
      </c>
      <c r="AE115" s="61" t="s">
        <v>302</v>
      </c>
      <c r="AF115" s="61" t="s">
        <v>163</v>
      </c>
      <c r="AG115" s="61" t="s">
        <v>177</v>
      </c>
      <c r="AH115" s="61" t="s">
        <v>230</v>
      </c>
      <c r="AI115" s="61" t="s">
        <v>232</v>
      </c>
      <c r="AJ115" s="61" t="s">
        <v>203</v>
      </c>
      <c r="AK115" s="61" t="s">
        <v>160</v>
      </c>
      <c r="AL115" s="61" t="s">
        <v>223</v>
      </c>
      <c r="AM115" s="61" t="s">
        <v>189</v>
      </c>
      <c r="AN115" s="61" t="s">
        <v>300</v>
      </c>
      <c r="AO115" s="61" t="s">
        <v>157</v>
      </c>
      <c r="AP115" s="61" t="s">
        <v>171</v>
      </c>
      <c r="AQ115" s="61" t="s">
        <v>167</v>
      </c>
      <c r="AR115" s="61" t="s">
        <v>266</v>
      </c>
      <c r="AS115" s="61" t="s">
        <v>226</v>
      </c>
      <c r="AT115" s="62" t="s">
        <v>222</v>
      </c>
    </row>
    <row r="116" spans="8:46" x14ac:dyDescent="0.25">
      <c r="H116" s="17">
        <v>1900</v>
      </c>
      <c r="I116" s="26">
        <f>SUM(IF(VLOOKUP($H116,$E3:$F3,2,FALSE)=I$115,1,0),I115)</f>
        <v>0</v>
      </c>
      <c r="J116" s="27">
        <f t="shared" ref="J116:AT116" si="153">SUM(IF(VLOOKUP($H116,$E3:$F3,2,FALSE)=J$115,1,0),J115)</f>
        <v>0</v>
      </c>
      <c r="K116" s="27">
        <f t="shared" si="153"/>
        <v>0</v>
      </c>
      <c r="L116" s="27">
        <f t="shared" si="153"/>
        <v>0</v>
      </c>
      <c r="M116" s="27">
        <f t="shared" si="153"/>
        <v>0</v>
      </c>
      <c r="N116" s="27">
        <f t="shared" si="153"/>
        <v>0</v>
      </c>
      <c r="O116" s="27">
        <f t="shared" si="153"/>
        <v>0</v>
      </c>
      <c r="P116" s="27">
        <f t="shared" si="153"/>
        <v>0</v>
      </c>
      <c r="Q116" s="27">
        <f t="shared" si="153"/>
        <v>0</v>
      </c>
      <c r="R116" s="27">
        <f t="shared" si="153"/>
        <v>0</v>
      </c>
      <c r="S116" s="27">
        <f t="shared" si="153"/>
        <v>0</v>
      </c>
      <c r="T116" s="27">
        <f t="shared" si="153"/>
        <v>0</v>
      </c>
      <c r="U116" s="27">
        <f t="shared" si="153"/>
        <v>0</v>
      </c>
      <c r="V116" s="27">
        <f t="shared" si="153"/>
        <v>0</v>
      </c>
      <c r="W116" s="27">
        <f t="shared" si="153"/>
        <v>0</v>
      </c>
      <c r="X116" s="27">
        <f t="shared" si="153"/>
        <v>0</v>
      </c>
      <c r="Y116" s="27">
        <f t="shared" si="153"/>
        <v>0</v>
      </c>
      <c r="Z116" s="27">
        <f t="shared" si="153"/>
        <v>1</v>
      </c>
      <c r="AA116" s="27">
        <f t="shared" si="153"/>
        <v>0</v>
      </c>
      <c r="AB116" s="27">
        <f t="shared" si="153"/>
        <v>0</v>
      </c>
      <c r="AC116" s="27">
        <f t="shared" si="153"/>
        <v>0</v>
      </c>
      <c r="AD116" s="27">
        <f t="shared" si="153"/>
        <v>0</v>
      </c>
      <c r="AE116" s="27">
        <f t="shared" si="153"/>
        <v>0</v>
      </c>
      <c r="AF116" s="27">
        <f t="shared" si="153"/>
        <v>0</v>
      </c>
      <c r="AG116" s="27">
        <f t="shared" si="153"/>
        <v>0</v>
      </c>
      <c r="AH116" s="27">
        <f t="shared" si="153"/>
        <v>0</v>
      </c>
      <c r="AI116" s="27">
        <f t="shared" si="153"/>
        <v>0</v>
      </c>
      <c r="AJ116" s="27">
        <f t="shared" si="153"/>
        <v>0</v>
      </c>
      <c r="AK116" s="27">
        <f t="shared" si="153"/>
        <v>0</v>
      </c>
      <c r="AL116" s="27">
        <f t="shared" si="153"/>
        <v>0</v>
      </c>
      <c r="AM116" s="27">
        <f t="shared" si="153"/>
        <v>0</v>
      </c>
      <c r="AN116" s="27">
        <f t="shared" si="153"/>
        <v>0</v>
      </c>
      <c r="AO116" s="27">
        <f t="shared" si="153"/>
        <v>0</v>
      </c>
      <c r="AP116" s="27">
        <f t="shared" si="153"/>
        <v>0</v>
      </c>
      <c r="AQ116" s="27">
        <f t="shared" si="153"/>
        <v>0</v>
      </c>
      <c r="AR116" s="27">
        <f t="shared" si="153"/>
        <v>0</v>
      </c>
      <c r="AS116" s="27">
        <f t="shared" si="153"/>
        <v>0</v>
      </c>
      <c r="AT116" s="28">
        <f t="shared" si="153"/>
        <v>0</v>
      </c>
    </row>
    <row r="117" spans="8:46" x14ac:dyDescent="0.25">
      <c r="H117" s="17">
        <v>1902</v>
      </c>
      <c r="I117" s="26">
        <f t="shared" ref="I117:I180" si="154">SUM(IF(VLOOKUP($H117,$E4:$F4,2,FALSE)=I$115,1,0),I116)</f>
        <v>0</v>
      </c>
      <c r="J117" s="27">
        <f t="shared" ref="J117:J180" si="155">SUM(IF(VLOOKUP($H117,$E4:$F4,2,FALSE)=J$115,1,0),J116)</f>
        <v>0</v>
      </c>
      <c r="K117" s="27">
        <f t="shared" ref="K117:K180" si="156">SUM(IF(VLOOKUP($H117,$E4:$F4,2,FALSE)=K$115,1,0),K116)</f>
        <v>0</v>
      </c>
      <c r="L117" s="27">
        <f t="shared" ref="L117:L180" si="157">SUM(IF(VLOOKUP($H117,$E4:$F4,2,FALSE)=L$115,1,0),L116)</f>
        <v>0</v>
      </c>
      <c r="M117" s="27">
        <f t="shared" ref="M117:M180" si="158">SUM(IF(VLOOKUP($H117,$E4:$F4,2,FALSE)=M$115,1,0),M116)</f>
        <v>0</v>
      </c>
      <c r="N117" s="27">
        <f t="shared" ref="N117:N180" si="159">SUM(IF(VLOOKUP($H117,$E4:$F4,2,FALSE)=N$115,1,0),N116)</f>
        <v>0</v>
      </c>
      <c r="O117" s="27">
        <f t="shared" ref="O117:O180" si="160">SUM(IF(VLOOKUP($H117,$E4:$F4,2,FALSE)=O$115,1,0),O116)</f>
        <v>0</v>
      </c>
      <c r="P117" s="27">
        <f t="shared" ref="P117:P180" si="161">SUM(IF(VLOOKUP($H117,$E4:$F4,2,FALSE)=P$115,1,0),P116)</f>
        <v>0</v>
      </c>
      <c r="Q117" s="27">
        <f t="shared" ref="Q117:Q180" si="162">SUM(IF(VLOOKUP($H117,$E4:$F4,2,FALSE)=Q$115,1,0),Q116)</f>
        <v>0</v>
      </c>
      <c r="R117" s="27">
        <f t="shared" ref="R117:R180" si="163">SUM(IF(VLOOKUP($H117,$E4:$F4,2,FALSE)=R$115,1,0),R116)</f>
        <v>0</v>
      </c>
      <c r="S117" s="27">
        <f t="shared" ref="S117:S180" si="164">SUM(IF(VLOOKUP($H117,$E4:$F4,2,FALSE)=S$115,1,0),S116)</f>
        <v>0</v>
      </c>
      <c r="T117" s="27">
        <f t="shared" ref="T117:T180" si="165">SUM(IF(VLOOKUP($H117,$E4:$F4,2,FALSE)=T$115,1,0),T116)</f>
        <v>0</v>
      </c>
      <c r="U117" s="27">
        <f t="shared" ref="U117:U180" si="166">SUM(IF(VLOOKUP($H117,$E4:$F4,2,FALSE)=U$115,1,0),U116)</f>
        <v>0</v>
      </c>
      <c r="V117" s="27">
        <f t="shared" ref="V117:V180" si="167">SUM(IF(VLOOKUP($H117,$E4:$F4,2,FALSE)=V$115,1,0),V116)</f>
        <v>0</v>
      </c>
      <c r="W117" s="27">
        <f t="shared" ref="W117:W180" si="168">SUM(IF(VLOOKUP($H117,$E4:$F4,2,FALSE)=W$115,1,0),W116)</f>
        <v>0</v>
      </c>
      <c r="X117" s="27">
        <f t="shared" ref="X117:X180" si="169">SUM(IF(VLOOKUP($H117,$E4:$F4,2,FALSE)=X$115,1,0),X116)</f>
        <v>0</v>
      </c>
      <c r="Y117" s="27">
        <f t="shared" ref="Y117:Y180" si="170">SUM(IF(VLOOKUP($H117,$E4:$F4,2,FALSE)=Y$115,1,0),Y116)</f>
        <v>0</v>
      </c>
      <c r="Z117" s="27">
        <f t="shared" ref="Z117:Z180" si="171">SUM(IF(VLOOKUP($H117,$E4:$F4,2,FALSE)=Z$115,1,0),Z116)</f>
        <v>2</v>
      </c>
      <c r="AA117" s="27">
        <f t="shared" ref="AA117:AA180" si="172">SUM(IF(VLOOKUP($H117,$E4:$F4,2,FALSE)=AA$115,1,0),AA116)</f>
        <v>0</v>
      </c>
      <c r="AB117" s="27">
        <f t="shared" ref="AB117:AB180" si="173">SUM(IF(VLOOKUP($H117,$E4:$F4,2,FALSE)=AB$115,1,0),AB116)</f>
        <v>0</v>
      </c>
      <c r="AC117" s="27">
        <f t="shared" ref="AC117:AC180" si="174">SUM(IF(VLOOKUP($H117,$E4:$F4,2,FALSE)=AC$115,1,0),AC116)</f>
        <v>0</v>
      </c>
      <c r="AD117" s="27">
        <f t="shared" ref="AD117:AD180" si="175">SUM(IF(VLOOKUP($H117,$E4:$F4,2,FALSE)=AD$115,1,0),AD116)</f>
        <v>0</v>
      </c>
      <c r="AE117" s="27">
        <f t="shared" ref="AE117:AE180" si="176">SUM(IF(VLOOKUP($H117,$E4:$F4,2,FALSE)=AE$115,1,0),AE116)</f>
        <v>0</v>
      </c>
      <c r="AF117" s="27">
        <f t="shared" ref="AF117:AF180" si="177">SUM(IF(VLOOKUP($H117,$E4:$F4,2,FALSE)=AF$115,1,0),AF116)</f>
        <v>0</v>
      </c>
      <c r="AG117" s="27">
        <f t="shared" ref="AG117:AG180" si="178">SUM(IF(VLOOKUP($H117,$E4:$F4,2,FALSE)=AG$115,1,0),AG116)</f>
        <v>0</v>
      </c>
      <c r="AH117" s="27">
        <f t="shared" ref="AH117:AH180" si="179">SUM(IF(VLOOKUP($H117,$E4:$F4,2,FALSE)=AH$115,1,0),AH116)</f>
        <v>0</v>
      </c>
      <c r="AI117" s="27">
        <f t="shared" ref="AI117:AI180" si="180">SUM(IF(VLOOKUP($H117,$E4:$F4,2,FALSE)=AI$115,1,0),AI116)</f>
        <v>0</v>
      </c>
      <c r="AJ117" s="27">
        <f t="shared" ref="AJ117:AJ180" si="181">SUM(IF(VLOOKUP($H117,$E4:$F4,2,FALSE)=AJ$115,1,0),AJ116)</f>
        <v>0</v>
      </c>
      <c r="AK117" s="27">
        <f t="shared" ref="AK117:AK180" si="182">SUM(IF(VLOOKUP($H117,$E4:$F4,2,FALSE)=AK$115,1,0),AK116)</f>
        <v>0</v>
      </c>
      <c r="AL117" s="27">
        <f t="shared" ref="AL117:AL180" si="183">SUM(IF(VLOOKUP($H117,$E4:$F4,2,FALSE)=AL$115,1,0),AL116)</f>
        <v>0</v>
      </c>
      <c r="AM117" s="27">
        <f t="shared" ref="AM117:AM180" si="184">SUM(IF(VLOOKUP($H117,$E4:$F4,2,FALSE)=AM$115,1,0),AM116)</f>
        <v>0</v>
      </c>
      <c r="AN117" s="27">
        <f t="shared" ref="AN117:AN180" si="185">SUM(IF(VLOOKUP($H117,$E4:$F4,2,FALSE)=AN$115,1,0),AN116)</f>
        <v>0</v>
      </c>
      <c r="AO117" s="27">
        <f t="shared" ref="AO117:AO180" si="186">SUM(IF(VLOOKUP($H117,$E4:$F4,2,FALSE)=AO$115,1,0),AO116)</f>
        <v>0</v>
      </c>
      <c r="AP117" s="27">
        <f t="shared" ref="AP117:AP180" si="187">SUM(IF(VLOOKUP($H117,$E4:$F4,2,FALSE)=AP$115,1,0),AP116)</f>
        <v>0</v>
      </c>
      <c r="AQ117" s="27">
        <f t="shared" ref="AQ117:AQ180" si="188">SUM(IF(VLOOKUP($H117,$E4:$F4,2,FALSE)=AQ$115,1,0),AQ116)</f>
        <v>0</v>
      </c>
      <c r="AR117" s="27">
        <f t="shared" ref="AR117:AR180" si="189">SUM(IF(VLOOKUP($H117,$E4:$F4,2,FALSE)=AR$115,1,0),AR116)</f>
        <v>0</v>
      </c>
      <c r="AS117" s="27">
        <f t="shared" ref="AS117:AS180" si="190">SUM(IF(VLOOKUP($H117,$E4:$F4,2,FALSE)=AS$115,1,0),AS116)</f>
        <v>0</v>
      </c>
      <c r="AT117" s="28">
        <f t="shared" ref="AT117:AT180" si="191">SUM(IF(VLOOKUP($H117,$E4:$F4,2,FALSE)=AT$115,1,0),AT116)</f>
        <v>0</v>
      </c>
    </row>
    <row r="118" spans="8:46" x14ac:dyDescent="0.25">
      <c r="H118" s="17">
        <v>1903</v>
      </c>
      <c r="I118" s="26">
        <f t="shared" si="154"/>
        <v>0</v>
      </c>
      <c r="J118" s="27">
        <f t="shared" si="155"/>
        <v>0</v>
      </c>
      <c r="K118" s="27">
        <f t="shared" si="156"/>
        <v>0</v>
      </c>
      <c r="L118" s="27">
        <f t="shared" si="157"/>
        <v>0</v>
      </c>
      <c r="M118" s="27">
        <f t="shared" si="158"/>
        <v>0</v>
      </c>
      <c r="N118" s="27">
        <f t="shared" si="159"/>
        <v>0</v>
      </c>
      <c r="O118" s="27">
        <f t="shared" si="160"/>
        <v>0</v>
      </c>
      <c r="P118" s="27">
        <f t="shared" si="161"/>
        <v>0</v>
      </c>
      <c r="Q118" s="27">
        <f t="shared" si="162"/>
        <v>0</v>
      </c>
      <c r="R118" s="27">
        <f t="shared" si="163"/>
        <v>0</v>
      </c>
      <c r="S118" s="27">
        <f t="shared" si="164"/>
        <v>0</v>
      </c>
      <c r="T118" s="27">
        <f t="shared" si="165"/>
        <v>0</v>
      </c>
      <c r="U118" s="27">
        <f t="shared" si="166"/>
        <v>0</v>
      </c>
      <c r="V118" s="27">
        <f t="shared" si="167"/>
        <v>0</v>
      </c>
      <c r="W118" s="27">
        <f t="shared" si="168"/>
        <v>0</v>
      </c>
      <c r="X118" s="27">
        <f t="shared" si="169"/>
        <v>0</v>
      </c>
      <c r="Y118" s="27">
        <f t="shared" si="170"/>
        <v>0</v>
      </c>
      <c r="Z118" s="27">
        <f t="shared" si="171"/>
        <v>2</v>
      </c>
      <c r="AA118" s="27">
        <f t="shared" si="172"/>
        <v>0</v>
      </c>
      <c r="AB118" s="27">
        <f t="shared" si="173"/>
        <v>0</v>
      </c>
      <c r="AC118" s="27">
        <f t="shared" si="174"/>
        <v>0</v>
      </c>
      <c r="AD118" s="27">
        <f t="shared" si="175"/>
        <v>0</v>
      </c>
      <c r="AE118" s="27">
        <f t="shared" si="176"/>
        <v>0</v>
      </c>
      <c r="AF118" s="27">
        <f t="shared" si="177"/>
        <v>0</v>
      </c>
      <c r="AG118" s="27">
        <f t="shared" si="178"/>
        <v>0</v>
      </c>
      <c r="AH118" s="27">
        <f t="shared" si="179"/>
        <v>0</v>
      </c>
      <c r="AI118" s="27">
        <f t="shared" si="180"/>
        <v>0</v>
      </c>
      <c r="AJ118" s="27">
        <f t="shared" si="181"/>
        <v>0</v>
      </c>
      <c r="AK118" s="27">
        <f t="shared" si="182"/>
        <v>0</v>
      </c>
      <c r="AL118" s="27">
        <f t="shared" si="183"/>
        <v>0</v>
      </c>
      <c r="AM118" s="27">
        <f t="shared" si="184"/>
        <v>0</v>
      </c>
      <c r="AN118" s="27">
        <f t="shared" si="185"/>
        <v>0</v>
      </c>
      <c r="AO118" s="27">
        <f t="shared" si="186"/>
        <v>0</v>
      </c>
      <c r="AP118" s="27">
        <f t="shared" si="187"/>
        <v>0</v>
      </c>
      <c r="AQ118" s="27">
        <f t="shared" si="188"/>
        <v>0</v>
      </c>
      <c r="AR118" s="27">
        <f t="shared" si="189"/>
        <v>1</v>
      </c>
      <c r="AS118" s="27">
        <f t="shared" si="190"/>
        <v>0</v>
      </c>
      <c r="AT118" s="28">
        <f t="shared" si="191"/>
        <v>0</v>
      </c>
    </row>
    <row r="119" spans="8:46" x14ac:dyDescent="0.25">
      <c r="H119" s="17">
        <v>1904</v>
      </c>
      <c r="I119" s="26">
        <f t="shared" si="154"/>
        <v>0</v>
      </c>
      <c r="J119" s="27">
        <f t="shared" si="155"/>
        <v>0</v>
      </c>
      <c r="K119" s="27">
        <f t="shared" si="156"/>
        <v>0</v>
      </c>
      <c r="L119" s="27">
        <f t="shared" si="157"/>
        <v>0</v>
      </c>
      <c r="M119" s="27">
        <f t="shared" si="158"/>
        <v>0</v>
      </c>
      <c r="N119" s="27">
        <f t="shared" si="159"/>
        <v>1</v>
      </c>
      <c r="O119" s="27">
        <f t="shared" si="160"/>
        <v>0</v>
      </c>
      <c r="P119" s="27">
        <f t="shared" si="161"/>
        <v>0</v>
      </c>
      <c r="Q119" s="27">
        <f t="shared" si="162"/>
        <v>0</v>
      </c>
      <c r="R119" s="27">
        <f t="shared" si="163"/>
        <v>0</v>
      </c>
      <c r="S119" s="27">
        <f t="shared" si="164"/>
        <v>0</v>
      </c>
      <c r="T119" s="27">
        <f t="shared" si="165"/>
        <v>0</v>
      </c>
      <c r="U119" s="27">
        <f t="shared" si="166"/>
        <v>0</v>
      </c>
      <c r="V119" s="27">
        <f t="shared" si="167"/>
        <v>0</v>
      </c>
      <c r="W119" s="27">
        <f t="shared" si="168"/>
        <v>0</v>
      </c>
      <c r="X119" s="27">
        <f t="shared" si="169"/>
        <v>0</v>
      </c>
      <c r="Y119" s="27">
        <f t="shared" si="170"/>
        <v>0</v>
      </c>
      <c r="Z119" s="27">
        <f t="shared" si="171"/>
        <v>2</v>
      </c>
      <c r="AA119" s="27">
        <f t="shared" si="172"/>
        <v>0</v>
      </c>
      <c r="AB119" s="27">
        <f t="shared" si="173"/>
        <v>0</v>
      </c>
      <c r="AC119" s="27">
        <f t="shared" si="174"/>
        <v>0</v>
      </c>
      <c r="AD119" s="27">
        <f t="shared" si="175"/>
        <v>0</v>
      </c>
      <c r="AE119" s="27">
        <f t="shared" si="176"/>
        <v>0</v>
      </c>
      <c r="AF119" s="27">
        <f t="shared" si="177"/>
        <v>0</v>
      </c>
      <c r="AG119" s="27">
        <f t="shared" si="178"/>
        <v>0</v>
      </c>
      <c r="AH119" s="27">
        <f t="shared" si="179"/>
        <v>0</v>
      </c>
      <c r="AI119" s="27">
        <f t="shared" si="180"/>
        <v>0</v>
      </c>
      <c r="AJ119" s="27">
        <f t="shared" si="181"/>
        <v>0</v>
      </c>
      <c r="AK119" s="27">
        <f t="shared" si="182"/>
        <v>0</v>
      </c>
      <c r="AL119" s="27">
        <f t="shared" si="183"/>
        <v>0</v>
      </c>
      <c r="AM119" s="27">
        <f t="shared" si="184"/>
        <v>0</v>
      </c>
      <c r="AN119" s="27">
        <f t="shared" si="185"/>
        <v>0</v>
      </c>
      <c r="AO119" s="27">
        <f t="shared" si="186"/>
        <v>0</v>
      </c>
      <c r="AP119" s="27">
        <f t="shared" si="187"/>
        <v>0</v>
      </c>
      <c r="AQ119" s="27">
        <f t="shared" si="188"/>
        <v>0</v>
      </c>
      <c r="AR119" s="27">
        <f t="shared" si="189"/>
        <v>1</v>
      </c>
      <c r="AS119" s="27">
        <f t="shared" si="190"/>
        <v>0</v>
      </c>
      <c r="AT119" s="28">
        <f t="shared" si="191"/>
        <v>0</v>
      </c>
    </row>
    <row r="120" spans="8:46" x14ac:dyDescent="0.25">
      <c r="H120" s="17">
        <v>1905</v>
      </c>
      <c r="I120" s="26">
        <f t="shared" si="154"/>
        <v>0</v>
      </c>
      <c r="J120" s="27">
        <f t="shared" si="155"/>
        <v>0</v>
      </c>
      <c r="K120" s="27">
        <f t="shared" si="156"/>
        <v>0</v>
      </c>
      <c r="L120" s="27">
        <f t="shared" si="157"/>
        <v>0</v>
      </c>
      <c r="M120" s="27">
        <f t="shared" si="158"/>
        <v>0</v>
      </c>
      <c r="N120" s="27">
        <f t="shared" si="159"/>
        <v>1</v>
      </c>
      <c r="O120" s="27">
        <f t="shared" si="160"/>
        <v>0</v>
      </c>
      <c r="P120" s="27">
        <f t="shared" si="161"/>
        <v>0</v>
      </c>
      <c r="Q120" s="27">
        <f t="shared" si="162"/>
        <v>0</v>
      </c>
      <c r="R120" s="27">
        <f t="shared" si="163"/>
        <v>0</v>
      </c>
      <c r="S120" s="27">
        <f t="shared" si="164"/>
        <v>0</v>
      </c>
      <c r="T120" s="27">
        <f t="shared" si="165"/>
        <v>0</v>
      </c>
      <c r="U120" s="27">
        <f t="shared" si="166"/>
        <v>0</v>
      </c>
      <c r="V120" s="27">
        <f t="shared" si="167"/>
        <v>0</v>
      </c>
      <c r="W120" s="27">
        <f t="shared" si="168"/>
        <v>0</v>
      </c>
      <c r="X120" s="27">
        <f t="shared" si="169"/>
        <v>0</v>
      </c>
      <c r="Y120" s="27">
        <f t="shared" si="170"/>
        <v>0</v>
      </c>
      <c r="Z120" s="27">
        <f t="shared" si="171"/>
        <v>2</v>
      </c>
      <c r="AA120" s="27">
        <f t="shared" si="172"/>
        <v>0</v>
      </c>
      <c r="AB120" s="27">
        <f t="shared" si="173"/>
        <v>0</v>
      </c>
      <c r="AC120" s="27">
        <f t="shared" si="174"/>
        <v>0</v>
      </c>
      <c r="AD120" s="27">
        <f t="shared" si="175"/>
        <v>0</v>
      </c>
      <c r="AE120" s="27">
        <f t="shared" si="176"/>
        <v>0</v>
      </c>
      <c r="AF120" s="27">
        <f t="shared" si="177"/>
        <v>0</v>
      </c>
      <c r="AG120" s="27">
        <f t="shared" si="178"/>
        <v>0</v>
      </c>
      <c r="AH120" s="27">
        <f t="shared" si="179"/>
        <v>0</v>
      </c>
      <c r="AI120" s="27">
        <f t="shared" si="180"/>
        <v>0</v>
      </c>
      <c r="AJ120" s="27">
        <f t="shared" si="181"/>
        <v>0</v>
      </c>
      <c r="AK120" s="27">
        <f t="shared" si="182"/>
        <v>0</v>
      </c>
      <c r="AL120" s="27">
        <f t="shared" si="183"/>
        <v>0</v>
      </c>
      <c r="AM120" s="27">
        <f t="shared" si="184"/>
        <v>0</v>
      </c>
      <c r="AN120" s="27">
        <f t="shared" si="185"/>
        <v>0</v>
      </c>
      <c r="AO120" s="27">
        <f t="shared" si="186"/>
        <v>0</v>
      </c>
      <c r="AP120" s="27">
        <f t="shared" si="187"/>
        <v>0</v>
      </c>
      <c r="AQ120" s="27">
        <f t="shared" si="188"/>
        <v>0</v>
      </c>
      <c r="AR120" s="27">
        <f t="shared" si="189"/>
        <v>2</v>
      </c>
      <c r="AS120" s="27">
        <f t="shared" si="190"/>
        <v>0</v>
      </c>
      <c r="AT120" s="28">
        <f t="shared" si="191"/>
        <v>0</v>
      </c>
    </row>
    <row r="121" spans="8:46" x14ac:dyDescent="0.25">
      <c r="H121" s="17">
        <v>1906</v>
      </c>
      <c r="I121" s="26">
        <f t="shared" si="154"/>
        <v>0</v>
      </c>
      <c r="J121" s="27">
        <f t="shared" si="155"/>
        <v>0</v>
      </c>
      <c r="K121" s="27">
        <f t="shared" si="156"/>
        <v>0</v>
      </c>
      <c r="L121" s="27">
        <f t="shared" si="157"/>
        <v>0</v>
      </c>
      <c r="M121" s="27">
        <f t="shared" si="158"/>
        <v>0</v>
      </c>
      <c r="N121" s="27">
        <f t="shared" si="159"/>
        <v>1</v>
      </c>
      <c r="O121" s="27">
        <f t="shared" si="160"/>
        <v>0</v>
      </c>
      <c r="P121" s="27">
        <f t="shared" si="161"/>
        <v>0</v>
      </c>
      <c r="Q121" s="27">
        <f t="shared" si="162"/>
        <v>0</v>
      </c>
      <c r="R121" s="27">
        <f t="shared" si="163"/>
        <v>0</v>
      </c>
      <c r="S121" s="27">
        <f t="shared" si="164"/>
        <v>0</v>
      </c>
      <c r="T121" s="27">
        <f t="shared" si="165"/>
        <v>0</v>
      </c>
      <c r="U121" s="27">
        <f t="shared" si="166"/>
        <v>0</v>
      </c>
      <c r="V121" s="27">
        <f t="shared" si="167"/>
        <v>0</v>
      </c>
      <c r="W121" s="27">
        <f t="shared" si="168"/>
        <v>0</v>
      </c>
      <c r="X121" s="27">
        <f t="shared" si="169"/>
        <v>0</v>
      </c>
      <c r="Y121" s="27">
        <f t="shared" si="170"/>
        <v>0</v>
      </c>
      <c r="Z121" s="27">
        <f t="shared" si="171"/>
        <v>2</v>
      </c>
      <c r="AA121" s="27">
        <f t="shared" si="172"/>
        <v>0</v>
      </c>
      <c r="AB121" s="27">
        <f t="shared" si="173"/>
        <v>0</v>
      </c>
      <c r="AC121" s="27">
        <f t="shared" si="174"/>
        <v>0</v>
      </c>
      <c r="AD121" s="27">
        <f t="shared" si="175"/>
        <v>0</v>
      </c>
      <c r="AE121" s="27">
        <f t="shared" si="176"/>
        <v>0</v>
      </c>
      <c r="AF121" s="27">
        <f t="shared" si="177"/>
        <v>0</v>
      </c>
      <c r="AG121" s="27">
        <f t="shared" si="178"/>
        <v>0</v>
      </c>
      <c r="AH121" s="27">
        <f t="shared" si="179"/>
        <v>0</v>
      </c>
      <c r="AI121" s="27">
        <f t="shared" si="180"/>
        <v>0</v>
      </c>
      <c r="AJ121" s="27">
        <f t="shared" si="181"/>
        <v>0</v>
      </c>
      <c r="AK121" s="27">
        <f t="shared" si="182"/>
        <v>0</v>
      </c>
      <c r="AL121" s="27">
        <f t="shared" si="183"/>
        <v>0</v>
      </c>
      <c r="AM121" s="27">
        <f t="shared" si="184"/>
        <v>0</v>
      </c>
      <c r="AN121" s="27">
        <f t="shared" si="185"/>
        <v>0</v>
      </c>
      <c r="AO121" s="27">
        <f t="shared" si="186"/>
        <v>0</v>
      </c>
      <c r="AP121" s="27">
        <f t="shared" si="187"/>
        <v>0</v>
      </c>
      <c r="AQ121" s="27">
        <f t="shared" si="188"/>
        <v>0</v>
      </c>
      <c r="AR121" s="27">
        <f t="shared" si="189"/>
        <v>3</v>
      </c>
      <c r="AS121" s="27">
        <f t="shared" si="190"/>
        <v>0</v>
      </c>
      <c r="AT121" s="28">
        <f t="shared" si="191"/>
        <v>0</v>
      </c>
    </row>
    <row r="122" spans="8:46" x14ac:dyDescent="0.25">
      <c r="H122" s="17">
        <v>1907</v>
      </c>
      <c r="I122" s="26">
        <f t="shared" si="154"/>
        <v>0</v>
      </c>
      <c r="J122" s="27">
        <f t="shared" si="155"/>
        <v>0</v>
      </c>
      <c r="K122" s="27">
        <f t="shared" si="156"/>
        <v>0</v>
      </c>
      <c r="L122" s="27">
        <f t="shared" si="157"/>
        <v>0</v>
      </c>
      <c r="M122" s="27">
        <f t="shared" si="158"/>
        <v>0</v>
      </c>
      <c r="N122" s="27">
        <f t="shared" si="159"/>
        <v>1</v>
      </c>
      <c r="O122" s="27">
        <f t="shared" si="160"/>
        <v>0</v>
      </c>
      <c r="P122" s="27">
        <f t="shared" si="161"/>
        <v>0</v>
      </c>
      <c r="Q122" s="27">
        <f t="shared" si="162"/>
        <v>0</v>
      </c>
      <c r="R122" s="27">
        <f t="shared" si="163"/>
        <v>0</v>
      </c>
      <c r="S122" s="27">
        <f t="shared" si="164"/>
        <v>0</v>
      </c>
      <c r="T122" s="27">
        <f t="shared" si="165"/>
        <v>0</v>
      </c>
      <c r="U122" s="27">
        <f t="shared" si="166"/>
        <v>0</v>
      </c>
      <c r="V122" s="27">
        <f t="shared" si="167"/>
        <v>0</v>
      </c>
      <c r="W122" s="27">
        <f t="shared" si="168"/>
        <v>0</v>
      </c>
      <c r="X122" s="27">
        <f t="shared" si="169"/>
        <v>0</v>
      </c>
      <c r="Y122" s="27">
        <f t="shared" si="170"/>
        <v>0</v>
      </c>
      <c r="Z122" s="27">
        <f t="shared" si="171"/>
        <v>3</v>
      </c>
      <c r="AA122" s="27">
        <f t="shared" si="172"/>
        <v>0</v>
      </c>
      <c r="AB122" s="27">
        <f t="shared" si="173"/>
        <v>0</v>
      </c>
      <c r="AC122" s="27">
        <f t="shared" si="174"/>
        <v>0</v>
      </c>
      <c r="AD122" s="27">
        <f t="shared" si="175"/>
        <v>0</v>
      </c>
      <c r="AE122" s="27">
        <f t="shared" si="176"/>
        <v>0</v>
      </c>
      <c r="AF122" s="27">
        <f t="shared" si="177"/>
        <v>0</v>
      </c>
      <c r="AG122" s="27">
        <f t="shared" si="178"/>
        <v>0</v>
      </c>
      <c r="AH122" s="27">
        <f t="shared" si="179"/>
        <v>0</v>
      </c>
      <c r="AI122" s="27">
        <f t="shared" si="180"/>
        <v>0</v>
      </c>
      <c r="AJ122" s="27">
        <f t="shared" si="181"/>
        <v>0</v>
      </c>
      <c r="AK122" s="27">
        <f t="shared" si="182"/>
        <v>0</v>
      </c>
      <c r="AL122" s="27">
        <f t="shared" si="183"/>
        <v>0</v>
      </c>
      <c r="AM122" s="27">
        <f t="shared" si="184"/>
        <v>0</v>
      </c>
      <c r="AN122" s="27">
        <f t="shared" si="185"/>
        <v>0</v>
      </c>
      <c r="AO122" s="27">
        <f t="shared" si="186"/>
        <v>0</v>
      </c>
      <c r="AP122" s="27">
        <f t="shared" si="187"/>
        <v>0</v>
      </c>
      <c r="AQ122" s="27">
        <f t="shared" si="188"/>
        <v>0</v>
      </c>
      <c r="AR122" s="27">
        <f t="shared" si="189"/>
        <v>3</v>
      </c>
      <c r="AS122" s="27">
        <f t="shared" si="190"/>
        <v>0</v>
      </c>
      <c r="AT122" s="28">
        <f t="shared" si="191"/>
        <v>0</v>
      </c>
    </row>
    <row r="123" spans="8:46" x14ac:dyDescent="0.25">
      <c r="H123" s="17">
        <v>1908</v>
      </c>
      <c r="I123" s="26">
        <f t="shared" si="154"/>
        <v>0</v>
      </c>
      <c r="J123" s="27">
        <f t="shared" si="155"/>
        <v>0</v>
      </c>
      <c r="K123" s="27">
        <f t="shared" si="156"/>
        <v>0</v>
      </c>
      <c r="L123" s="27">
        <f t="shared" si="157"/>
        <v>0</v>
      </c>
      <c r="M123" s="27">
        <f t="shared" si="158"/>
        <v>0</v>
      </c>
      <c r="N123" s="27">
        <f t="shared" si="159"/>
        <v>1</v>
      </c>
      <c r="O123" s="27">
        <f t="shared" si="160"/>
        <v>0</v>
      </c>
      <c r="P123" s="27">
        <f t="shared" si="161"/>
        <v>0</v>
      </c>
      <c r="Q123" s="27">
        <f t="shared" si="162"/>
        <v>0</v>
      </c>
      <c r="R123" s="27">
        <f t="shared" si="163"/>
        <v>0</v>
      </c>
      <c r="S123" s="27">
        <f t="shared" si="164"/>
        <v>0</v>
      </c>
      <c r="T123" s="27">
        <f t="shared" si="165"/>
        <v>0</v>
      </c>
      <c r="U123" s="27">
        <f t="shared" si="166"/>
        <v>0</v>
      </c>
      <c r="V123" s="27">
        <f t="shared" si="167"/>
        <v>0</v>
      </c>
      <c r="W123" s="27">
        <f t="shared" si="168"/>
        <v>0</v>
      </c>
      <c r="X123" s="27">
        <f t="shared" si="169"/>
        <v>0</v>
      </c>
      <c r="Y123" s="27">
        <f t="shared" si="170"/>
        <v>0</v>
      </c>
      <c r="Z123" s="27">
        <f t="shared" si="171"/>
        <v>3</v>
      </c>
      <c r="AA123" s="27">
        <f t="shared" si="172"/>
        <v>0</v>
      </c>
      <c r="AB123" s="27">
        <f t="shared" si="173"/>
        <v>0</v>
      </c>
      <c r="AC123" s="27">
        <f t="shared" si="174"/>
        <v>0</v>
      </c>
      <c r="AD123" s="27">
        <f t="shared" si="175"/>
        <v>0</v>
      </c>
      <c r="AE123" s="27">
        <f t="shared" si="176"/>
        <v>0</v>
      </c>
      <c r="AF123" s="27">
        <f t="shared" si="177"/>
        <v>0</v>
      </c>
      <c r="AG123" s="27">
        <f t="shared" si="178"/>
        <v>0</v>
      </c>
      <c r="AH123" s="27">
        <f t="shared" si="179"/>
        <v>0</v>
      </c>
      <c r="AI123" s="27">
        <f t="shared" si="180"/>
        <v>0</v>
      </c>
      <c r="AJ123" s="27">
        <f t="shared" si="181"/>
        <v>0</v>
      </c>
      <c r="AK123" s="27">
        <f t="shared" si="182"/>
        <v>0</v>
      </c>
      <c r="AL123" s="27">
        <f t="shared" si="183"/>
        <v>0</v>
      </c>
      <c r="AM123" s="27">
        <f t="shared" si="184"/>
        <v>0</v>
      </c>
      <c r="AN123" s="27">
        <f t="shared" si="185"/>
        <v>0</v>
      </c>
      <c r="AO123" s="27">
        <f t="shared" si="186"/>
        <v>0</v>
      </c>
      <c r="AP123" s="27">
        <f t="shared" si="187"/>
        <v>0</v>
      </c>
      <c r="AQ123" s="27">
        <f t="shared" si="188"/>
        <v>0</v>
      </c>
      <c r="AR123" s="27">
        <f t="shared" si="189"/>
        <v>4</v>
      </c>
      <c r="AS123" s="27">
        <f t="shared" si="190"/>
        <v>0</v>
      </c>
      <c r="AT123" s="28">
        <f t="shared" si="191"/>
        <v>0</v>
      </c>
    </row>
    <row r="124" spans="8:46" x14ac:dyDescent="0.25">
      <c r="H124" s="17">
        <v>1909</v>
      </c>
      <c r="I124" s="26">
        <f t="shared" si="154"/>
        <v>0</v>
      </c>
      <c r="J124" s="27">
        <f t="shared" si="155"/>
        <v>0</v>
      </c>
      <c r="K124" s="27">
        <f t="shared" si="156"/>
        <v>0</v>
      </c>
      <c r="L124" s="27">
        <f t="shared" si="157"/>
        <v>0</v>
      </c>
      <c r="M124" s="27">
        <f t="shared" si="158"/>
        <v>0</v>
      </c>
      <c r="N124" s="27">
        <f t="shared" si="159"/>
        <v>1</v>
      </c>
      <c r="O124" s="27">
        <f t="shared" si="160"/>
        <v>0</v>
      </c>
      <c r="P124" s="27">
        <f t="shared" si="161"/>
        <v>0</v>
      </c>
      <c r="Q124" s="27">
        <f t="shared" si="162"/>
        <v>0</v>
      </c>
      <c r="R124" s="27">
        <f t="shared" si="163"/>
        <v>0</v>
      </c>
      <c r="S124" s="27">
        <f t="shared" si="164"/>
        <v>0</v>
      </c>
      <c r="T124" s="27">
        <f t="shared" si="165"/>
        <v>0</v>
      </c>
      <c r="U124" s="27">
        <f t="shared" si="166"/>
        <v>0</v>
      </c>
      <c r="V124" s="27">
        <f t="shared" si="167"/>
        <v>0</v>
      </c>
      <c r="W124" s="27">
        <f t="shared" si="168"/>
        <v>0</v>
      </c>
      <c r="X124" s="27">
        <f t="shared" si="169"/>
        <v>0</v>
      </c>
      <c r="Y124" s="27">
        <f t="shared" si="170"/>
        <v>0</v>
      </c>
      <c r="Z124" s="27">
        <f t="shared" si="171"/>
        <v>3</v>
      </c>
      <c r="AA124" s="27">
        <f t="shared" si="172"/>
        <v>0</v>
      </c>
      <c r="AB124" s="27">
        <f t="shared" si="173"/>
        <v>0</v>
      </c>
      <c r="AC124" s="27">
        <f t="shared" si="174"/>
        <v>0</v>
      </c>
      <c r="AD124" s="27">
        <f t="shared" si="175"/>
        <v>0</v>
      </c>
      <c r="AE124" s="27">
        <f t="shared" si="176"/>
        <v>0</v>
      </c>
      <c r="AF124" s="27">
        <f t="shared" si="177"/>
        <v>0</v>
      </c>
      <c r="AG124" s="27">
        <f t="shared" si="178"/>
        <v>0</v>
      </c>
      <c r="AH124" s="27">
        <f t="shared" si="179"/>
        <v>0</v>
      </c>
      <c r="AI124" s="27">
        <f t="shared" si="180"/>
        <v>0</v>
      </c>
      <c r="AJ124" s="27">
        <f t="shared" si="181"/>
        <v>0</v>
      </c>
      <c r="AK124" s="27">
        <f t="shared" si="182"/>
        <v>0</v>
      </c>
      <c r="AL124" s="27">
        <f t="shared" si="183"/>
        <v>0</v>
      </c>
      <c r="AM124" s="27">
        <f t="shared" si="184"/>
        <v>0</v>
      </c>
      <c r="AN124" s="27">
        <f t="shared" si="185"/>
        <v>0</v>
      </c>
      <c r="AO124" s="27">
        <f t="shared" si="186"/>
        <v>0</v>
      </c>
      <c r="AP124" s="27">
        <f t="shared" si="187"/>
        <v>0</v>
      </c>
      <c r="AQ124" s="27">
        <f t="shared" si="188"/>
        <v>0</v>
      </c>
      <c r="AR124" s="27">
        <f t="shared" si="189"/>
        <v>5</v>
      </c>
      <c r="AS124" s="27">
        <f t="shared" si="190"/>
        <v>0</v>
      </c>
      <c r="AT124" s="28">
        <f t="shared" si="191"/>
        <v>0</v>
      </c>
    </row>
    <row r="125" spans="8:46" x14ac:dyDescent="0.25">
      <c r="H125" s="17">
        <v>1911</v>
      </c>
      <c r="I125" s="26">
        <f t="shared" si="154"/>
        <v>0</v>
      </c>
      <c r="J125" s="27">
        <f t="shared" si="155"/>
        <v>0</v>
      </c>
      <c r="K125" s="27">
        <f t="shared" si="156"/>
        <v>0</v>
      </c>
      <c r="L125" s="27">
        <f t="shared" si="157"/>
        <v>0</v>
      </c>
      <c r="M125" s="27">
        <f t="shared" si="158"/>
        <v>0</v>
      </c>
      <c r="N125" s="27">
        <f t="shared" si="159"/>
        <v>1</v>
      </c>
      <c r="O125" s="27">
        <f t="shared" si="160"/>
        <v>0</v>
      </c>
      <c r="P125" s="27">
        <f t="shared" si="161"/>
        <v>0</v>
      </c>
      <c r="Q125" s="27">
        <f t="shared" si="162"/>
        <v>0</v>
      </c>
      <c r="R125" s="27">
        <f t="shared" si="163"/>
        <v>0</v>
      </c>
      <c r="S125" s="27">
        <f t="shared" si="164"/>
        <v>0</v>
      </c>
      <c r="T125" s="27">
        <f t="shared" si="165"/>
        <v>0</v>
      </c>
      <c r="U125" s="27">
        <f t="shared" si="166"/>
        <v>0</v>
      </c>
      <c r="V125" s="27">
        <f t="shared" si="167"/>
        <v>0</v>
      </c>
      <c r="W125" s="27">
        <f t="shared" si="168"/>
        <v>0</v>
      </c>
      <c r="X125" s="27">
        <f t="shared" si="169"/>
        <v>0</v>
      </c>
      <c r="Y125" s="27">
        <f t="shared" si="170"/>
        <v>0</v>
      </c>
      <c r="Z125" s="27">
        <f t="shared" si="171"/>
        <v>3</v>
      </c>
      <c r="AA125" s="27">
        <f t="shared" si="172"/>
        <v>0</v>
      </c>
      <c r="AB125" s="27">
        <f t="shared" si="173"/>
        <v>0</v>
      </c>
      <c r="AC125" s="27">
        <f t="shared" si="174"/>
        <v>0</v>
      </c>
      <c r="AD125" s="27">
        <f t="shared" si="175"/>
        <v>0</v>
      </c>
      <c r="AE125" s="27">
        <f t="shared" si="176"/>
        <v>0</v>
      </c>
      <c r="AF125" s="27">
        <f t="shared" si="177"/>
        <v>0</v>
      </c>
      <c r="AG125" s="27">
        <f t="shared" si="178"/>
        <v>0</v>
      </c>
      <c r="AH125" s="27">
        <f t="shared" si="179"/>
        <v>0</v>
      </c>
      <c r="AI125" s="27">
        <f t="shared" si="180"/>
        <v>0</v>
      </c>
      <c r="AJ125" s="27">
        <f t="shared" si="181"/>
        <v>0</v>
      </c>
      <c r="AK125" s="27">
        <f t="shared" si="182"/>
        <v>0</v>
      </c>
      <c r="AL125" s="27">
        <f t="shared" si="183"/>
        <v>0</v>
      </c>
      <c r="AM125" s="27">
        <f t="shared" si="184"/>
        <v>0</v>
      </c>
      <c r="AN125" s="27">
        <f t="shared" si="185"/>
        <v>0</v>
      </c>
      <c r="AO125" s="27">
        <f t="shared" si="186"/>
        <v>0</v>
      </c>
      <c r="AP125" s="27">
        <f t="shared" si="187"/>
        <v>0</v>
      </c>
      <c r="AQ125" s="27">
        <f t="shared" si="188"/>
        <v>0</v>
      </c>
      <c r="AR125" s="27">
        <f t="shared" si="189"/>
        <v>6</v>
      </c>
      <c r="AS125" s="27">
        <f t="shared" si="190"/>
        <v>0</v>
      </c>
      <c r="AT125" s="28">
        <f t="shared" si="191"/>
        <v>0</v>
      </c>
    </row>
    <row r="126" spans="8:46" x14ac:dyDescent="0.25">
      <c r="H126" s="17">
        <v>1912</v>
      </c>
      <c r="I126" s="26">
        <f t="shared" si="154"/>
        <v>0</v>
      </c>
      <c r="J126" s="27">
        <f t="shared" si="155"/>
        <v>1</v>
      </c>
      <c r="K126" s="27">
        <f t="shared" si="156"/>
        <v>0</v>
      </c>
      <c r="L126" s="27">
        <f t="shared" si="157"/>
        <v>0</v>
      </c>
      <c r="M126" s="27">
        <f t="shared" si="158"/>
        <v>0</v>
      </c>
      <c r="N126" s="27">
        <f t="shared" si="159"/>
        <v>1</v>
      </c>
      <c r="O126" s="27">
        <f t="shared" si="160"/>
        <v>0</v>
      </c>
      <c r="P126" s="27">
        <f t="shared" si="161"/>
        <v>0</v>
      </c>
      <c r="Q126" s="27">
        <f t="shared" si="162"/>
        <v>0</v>
      </c>
      <c r="R126" s="27">
        <f t="shared" si="163"/>
        <v>0</v>
      </c>
      <c r="S126" s="27">
        <f t="shared" si="164"/>
        <v>0</v>
      </c>
      <c r="T126" s="27">
        <f t="shared" si="165"/>
        <v>0</v>
      </c>
      <c r="U126" s="27">
        <f t="shared" si="166"/>
        <v>0</v>
      </c>
      <c r="V126" s="27">
        <f t="shared" si="167"/>
        <v>0</v>
      </c>
      <c r="W126" s="27">
        <f t="shared" si="168"/>
        <v>0</v>
      </c>
      <c r="X126" s="27">
        <f t="shared" si="169"/>
        <v>0</v>
      </c>
      <c r="Y126" s="27">
        <f t="shared" si="170"/>
        <v>0</v>
      </c>
      <c r="Z126" s="27">
        <f t="shared" si="171"/>
        <v>3</v>
      </c>
      <c r="AA126" s="27">
        <f t="shared" si="172"/>
        <v>0</v>
      </c>
      <c r="AB126" s="27">
        <f t="shared" si="173"/>
        <v>0</v>
      </c>
      <c r="AC126" s="27">
        <f t="shared" si="174"/>
        <v>0</v>
      </c>
      <c r="AD126" s="27">
        <f t="shared" si="175"/>
        <v>0</v>
      </c>
      <c r="AE126" s="27">
        <f t="shared" si="176"/>
        <v>0</v>
      </c>
      <c r="AF126" s="27">
        <f t="shared" si="177"/>
        <v>0</v>
      </c>
      <c r="AG126" s="27">
        <f t="shared" si="178"/>
        <v>0</v>
      </c>
      <c r="AH126" s="27">
        <f t="shared" si="179"/>
        <v>0</v>
      </c>
      <c r="AI126" s="27">
        <f t="shared" si="180"/>
        <v>0</v>
      </c>
      <c r="AJ126" s="27">
        <f t="shared" si="181"/>
        <v>0</v>
      </c>
      <c r="AK126" s="27">
        <f t="shared" si="182"/>
        <v>0</v>
      </c>
      <c r="AL126" s="27">
        <f t="shared" si="183"/>
        <v>0</v>
      </c>
      <c r="AM126" s="27">
        <f t="shared" si="184"/>
        <v>0</v>
      </c>
      <c r="AN126" s="27">
        <f t="shared" si="185"/>
        <v>0</v>
      </c>
      <c r="AO126" s="27">
        <f t="shared" si="186"/>
        <v>0</v>
      </c>
      <c r="AP126" s="27">
        <f t="shared" si="187"/>
        <v>0</v>
      </c>
      <c r="AQ126" s="27">
        <f t="shared" si="188"/>
        <v>0</v>
      </c>
      <c r="AR126" s="27">
        <f t="shared" si="189"/>
        <v>6</v>
      </c>
      <c r="AS126" s="27">
        <f t="shared" si="190"/>
        <v>0</v>
      </c>
      <c r="AT126" s="28">
        <f t="shared" si="191"/>
        <v>0</v>
      </c>
    </row>
    <row r="127" spans="8:46" x14ac:dyDescent="0.25">
      <c r="H127" s="17">
        <v>1913</v>
      </c>
      <c r="I127" s="26">
        <f t="shared" si="154"/>
        <v>0</v>
      </c>
      <c r="J127" s="27">
        <f t="shared" si="155"/>
        <v>1</v>
      </c>
      <c r="K127" s="27">
        <f t="shared" si="156"/>
        <v>0</v>
      </c>
      <c r="L127" s="27">
        <f t="shared" si="157"/>
        <v>0</v>
      </c>
      <c r="M127" s="27">
        <f t="shared" si="158"/>
        <v>0</v>
      </c>
      <c r="N127" s="27">
        <f t="shared" si="159"/>
        <v>1</v>
      </c>
      <c r="O127" s="27">
        <f t="shared" si="160"/>
        <v>0</v>
      </c>
      <c r="P127" s="27">
        <f t="shared" si="161"/>
        <v>0</v>
      </c>
      <c r="Q127" s="27">
        <f t="shared" si="162"/>
        <v>0</v>
      </c>
      <c r="R127" s="27">
        <f t="shared" si="163"/>
        <v>0</v>
      </c>
      <c r="S127" s="27">
        <f t="shared" si="164"/>
        <v>0</v>
      </c>
      <c r="T127" s="27">
        <f t="shared" si="165"/>
        <v>0</v>
      </c>
      <c r="U127" s="27">
        <f t="shared" si="166"/>
        <v>0</v>
      </c>
      <c r="V127" s="27">
        <f t="shared" si="167"/>
        <v>0</v>
      </c>
      <c r="W127" s="27">
        <f t="shared" si="168"/>
        <v>0</v>
      </c>
      <c r="X127" s="27">
        <f t="shared" si="169"/>
        <v>0</v>
      </c>
      <c r="Y127" s="27">
        <f t="shared" si="170"/>
        <v>0</v>
      </c>
      <c r="Z127" s="27">
        <f t="shared" si="171"/>
        <v>4</v>
      </c>
      <c r="AA127" s="27">
        <f t="shared" si="172"/>
        <v>0</v>
      </c>
      <c r="AB127" s="27">
        <f t="shared" si="173"/>
        <v>0</v>
      </c>
      <c r="AC127" s="27">
        <f t="shared" si="174"/>
        <v>0</v>
      </c>
      <c r="AD127" s="27">
        <f t="shared" si="175"/>
        <v>0</v>
      </c>
      <c r="AE127" s="27">
        <f t="shared" si="176"/>
        <v>0</v>
      </c>
      <c r="AF127" s="27">
        <f t="shared" si="177"/>
        <v>0</v>
      </c>
      <c r="AG127" s="27">
        <f t="shared" si="178"/>
        <v>0</v>
      </c>
      <c r="AH127" s="27">
        <f t="shared" si="179"/>
        <v>0</v>
      </c>
      <c r="AI127" s="27">
        <f t="shared" si="180"/>
        <v>0</v>
      </c>
      <c r="AJ127" s="27">
        <f t="shared" si="181"/>
        <v>0</v>
      </c>
      <c r="AK127" s="27">
        <f t="shared" si="182"/>
        <v>0</v>
      </c>
      <c r="AL127" s="27">
        <f t="shared" si="183"/>
        <v>0</v>
      </c>
      <c r="AM127" s="27">
        <f t="shared" si="184"/>
        <v>0</v>
      </c>
      <c r="AN127" s="27">
        <f t="shared" si="185"/>
        <v>0</v>
      </c>
      <c r="AO127" s="27">
        <f t="shared" si="186"/>
        <v>0</v>
      </c>
      <c r="AP127" s="27">
        <f t="shared" si="187"/>
        <v>0</v>
      </c>
      <c r="AQ127" s="27">
        <f t="shared" si="188"/>
        <v>0</v>
      </c>
      <c r="AR127" s="27">
        <f t="shared" si="189"/>
        <v>6</v>
      </c>
      <c r="AS127" s="27">
        <f t="shared" si="190"/>
        <v>0</v>
      </c>
      <c r="AT127" s="28">
        <f t="shared" si="191"/>
        <v>0</v>
      </c>
    </row>
    <row r="128" spans="8:46" x14ac:dyDescent="0.25">
      <c r="H128" s="17">
        <v>1914</v>
      </c>
      <c r="I128" s="26">
        <f t="shared" si="154"/>
        <v>0</v>
      </c>
      <c r="J128" s="27">
        <f t="shared" si="155"/>
        <v>1</v>
      </c>
      <c r="K128" s="27">
        <f t="shared" si="156"/>
        <v>0</v>
      </c>
      <c r="L128" s="27">
        <f t="shared" si="157"/>
        <v>0</v>
      </c>
      <c r="M128" s="27">
        <f t="shared" si="158"/>
        <v>0</v>
      </c>
      <c r="N128" s="27">
        <f t="shared" si="159"/>
        <v>1</v>
      </c>
      <c r="O128" s="27">
        <f t="shared" si="160"/>
        <v>0</v>
      </c>
      <c r="P128" s="27">
        <f t="shared" si="161"/>
        <v>0</v>
      </c>
      <c r="Q128" s="27">
        <f t="shared" si="162"/>
        <v>0</v>
      </c>
      <c r="R128" s="27">
        <f t="shared" si="163"/>
        <v>0</v>
      </c>
      <c r="S128" s="27">
        <f t="shared" si="164"/>
        <v>0</v>
      </c>
      <c r="T128" s="27">
        <f t="shared" si="165"/>
        <v>0</v>
      </c>
      <c r="U128" s="27">
        <f t="shared" si="166"/>
        <v>0</v>
      </c>
      <c r="V128" s="27">
        <f t="shared" si="167"/>
        <v>0</v>
      </c>
      <c r="W128" s="27">
        <f t="shared" si="168"/>
        <v>0</v>
      </c>
      <c r="X128" s="27">
        <f t="shared" si="169"/>
        <v>0</v>
      </c>
      <c r="Y128" s="27">
        <f t="shared" si="170"/>
        <v>0</v>
      </c>
      <c r="Z128" s="27">
        <f t="shared" si="171"/>
        <v>4</v>
      </c>
      <c r="AA128" s="27">
        <f t="shared" si="172"/>
        <v>0</v>
      </c>
      <c r="AB128" s="27">
        <f t="shared" si="173"/>
        <v>0</v>
      </c>
      <c r="AC128" s="27">
        <f t="shared" si="174"/>
        <v>0</v>
      </c>
      <c r="AD128" s="27">
        <f t="shared" si="175"/>
        <v>0</v>
      </c>
      <c r="AE128" s="27">
        <f t="shared" si="176"/>
        <v>0</v>
      </c>
      <c r="AF128" s="27">
        <f t="shared" si="177"/>
        <v>0</v>
      </c>
      <c r="AG128" s="27">
        <f t="shared" si="178"/>
        <v>0</v>
      </c>
      <c r="AH128" s="27">
        <f t="shared" si="179"/>
        <v>0</v>
      </c>
      <c r="AI128" s="27">
        <f t="shared" si="180"/>
        <v>0</v>
      </c>
      <c r="AJ128" s="27">
        <f t="shared" si="181"/>
        <v>0</v>
      </c>
      <c r="AK128" s="27">
        <f t="shared" si="182"/>
        <v>0</v>
      </c>
      <c r="AL128" s="27">
        <f t="shared" si="183"/>
        <v>0</v>
      </c>
      <c r="AM128" s="27">
        <f t="shared" si="184"/>
        <v>0</v>
      </c>
      <c r="AN128" s="27">
        <f t="shared" si="185"/>
        <v>0</v>
      </c>
      <c r="AO128" s="27">
        <f t="shared" si="186"/>
        <v>0</v>
      </c>
      <c r="AP128" s="27">
        <f t="shared" si="187"/>
        <v>0</v>
      </c>
      <c r="AQ128" s="27">
        <f t="shared" si="188"/>
        <v>0</v>
      </c>
      <c r="AR128" s="27">
        <f t="shared" si="189"/>
        <v>7</v>
      </c>
      <c r="AS128" s="27">
        <f t="shared" si="190"/>
        <v>0</v>
      </c>
      <c r="AT128" s="28">
        <f t="shared" si="191"/>
        <v>0</v>
      </c>
    </row>
    <row r="129" spans="8:46" x14ac:dyDescent="0.25">
      <c r="H129" s="17">
        <v>1919</v>
      </c>
      <c r="I129" s="26">
        <f t="shared" si="154"/>
        <v>0</v>
      </c>
      <c r="J129" s="27">
        <f t="shared" si="155"/>
        <v>1</v>
      </c>
      <c r="K129" s="27">
        <f t="shared" si="156"/>
        <v>0</v>
      </c>
      <c r="L129" s="27">
        <f t="shared" si="157"/>
        <v>0</v>
      </c>
      <c r="M129" s="27">
        <f t="shared" si="158"/>
        <v>0</v>
      </c>
      <c r="N129" s="27">
        <f t="shared" si="159"/>
        <v>1</v>
      </c>
      <c r="O129" s="27">
        <f t="shared" si="160"/>
        <v>0</v>
      </c>
      <c r="P129" s="27">
        <f t="shared" si="161"/>
        <v>0</v>
      </c>
      <c r="Q129" s="27">
        <f t="shared" si="162"/>
        <v>0</v>
      </c>
      <c r="R129" s="27">
        <f t="shared" si="163"/>
        <v>0</v>
      </c>
      <c r="S129" s="27">
        <f t="shared" si="164"/>
        <v>0</v>
      </c>
      <c r="T129" s="27">
        <f t="shared" si="165"/>
        <v>0</v>
      </c>
      <c r="U129" s="27">
        <f t="shared" si="166"/>
        <v>0</v>
      </c>
      <c r="V129" s="27">
        <f t="shared" si="167"/>
        <v>0</v>
      </c>
      <c r="W129" s="27">
        <f t="shared" si="168"/>
        <v>0</v>
      </c>
      <c r="X129" s="27">
        <f t="shared" si="169"/>
        <v>0</v>
      </c>
      <c r="Y129" s="27">
        <f t="shared" si="170"/>
        <v>0</v>
      </c>
      <c r="Z129" s="27">
        <f t="shared" si="171"/>
        <v>5</v>
      </c>
      <c r="AA129" s="27">
        <f t="shared" si="172"/>
        <v>0</v>
      </c>
      <c r="AB129" s="27">
        <f t="shared" si="173"/>
        <v>0</v>
      </c>
      <c r="AC129" s="27">
        <f t="shared" si="174"/>
        <v>0</v>
      </c>
      <c r="AD129" s="27">
        <f t="shared" si="175"/>
        <v>0</v>
      </c>
      <c r="AE129" s="27">
        <f t="shared" si="176"/>
        <v>0</v>
      </c>
      <c r="AF129" s="27">
        <f t="shared" si="177"/>
        <v>0</v>
      </c>
      <c r="AG129" s="27">
        <f t="shared" si="178"/>
        <v>0</v>
      </c>
      <c r="AH129" s="27">
        <f t="shared" si="179"/>
        <v>0</v>
      </c>
      <c r="AI129" s="27">
        <f t="shared" si="180"/>
        <v>0</v>
      </c>
      <c r="AJ129" s="27">
        <f t="shared" si="181"/>
        <v>0</v>
      </c>
      <c r="AK129" s="27">
        <f t="shared" si="182"/>
        <v>0</v>
      </c>
      <c r="AL129" s="27">
        <f t="shared" si="183"/>
        <v>0</v>
      </c>
      <c r="AM129" s="27">
        <f t="shared" si="184"/>
        <v>0</v>
      </c>
      <c r="AN129" s="27">
        <f t="shared" si="185"/>
        <v>0</v>
      </c>
      <c r="AO129" s="27">
        <f t="shared" si="186"/>
        <v>0</v>
      </c>
      <c r="AP129" s="27">
        <f t="shared" si="187"/>
        <v>0</v>
      </c>
      <c r="AQ129" s="27">
        <f t="shared" si="188"/>
        <v>0</v>
      </c>
      <c r="AR129" s="27">
        <f t="shared" si="189"/>
        <v>7</v>
      </c>
      <c r="AS129" s="27">
        <f t="shared" si="190"/>
        <v>0</v>
      </c>
      <c r="AT129" s="28">
        <f t="shared" si="191"/>
        <v>0</v>
      </c>
    </row>
    <row r="130" spans="8:46" x14ac:dyDescent="0.25">
      <c r="H130" s="17">
        <v>1920</v>
      </c>
      <c r="I130" s="26">
        <f t="shared" si="154"/>
        <v>0</v>
      </c>
      <c r="J130" s="27">
        <f t="shared" si="155"/>
        <v>2</v>
      </c>
      <c r="K130" s="27">
        <f t="shared" si="156"/>
        <v>0</v>
      </c>
      <c r="L130" s="27">
        <f t="shared" si="157"/>
        <v>0</v>
      </c>
      <c r="M130" s="27">
        <f t="shared" si="158"/>
        <v>0</v>
      </c>
      <c r="N130" s="27">
        <f t="shared" si="159"/>
        <v>1</v>
      </c>
      <c r="O130" s="27">
        <f t="shared" si="160"/>
        <v>0</v>
      </c>
      <c r="P130" s="27">
        <f t="shared" si="161"/>
        <v>0</v>
      </c>
      <c r="Q130" s="27">
        <f t="shared" si="162"/>
        <v>0</v>
      </c>
      <c r="R130" s="27">
        <f t="shared" si="163"/>
        <v>0</v>
      </c>
      <c r="S130" s="27">
        <f t="shared" si="164"/>
        <v>0</v>
      </c>
      <c r="T130" s="27">
        <f t="shared" si="165"/>
        <v>0</v>
      </c>
      <c r="U130" s="27">
        <f t="shared" si="166"/>
        <v>0</v>
      </c>
      <c r="V130" s="27">
        <f t="shared" si="167"/>
        <v>0</v>
      </c>
      <c r="W130" s="27">
        <f t="shared" si="168"/>
        <v>0</v>
      </c>
      <c r="X130" s="27">
        <f t="shared" si="169"/>
        <v>0</v>
      </c>
      <c r="Y130" s="27">
        <f t="shared" si="170"/>
        <v>0</v>
      </c>
      <c r="Z130" s="27">
        <f t="shared" si="171"/>
        <v>5</v>
      </c>
      <c r="AA130" s="27">
        <f t="shared" si="172"/>
        <v>0</v>
      </c>
      <c r="AB130" s="27">
        <f t="shared" si="173"/>
        <v>0</v>
      </c>
      <c r="AC130" s="27">
        <f t="shared" si="174"/>
        <v>0</v>
      </c>
      <c r="AD130" s="27">
        <f t="shared" si="175"/>
        <v>0</v>
      </c>
      <c r="AE130" s="27">
        <f t="shared" si="176"/>
        <v>0</v>
      </c>
      <c r="AF130" s="27">
        <f t="shared" si="177"/>
        <v>0</v>
      </c>
      <c r="AG130" s="27">
        <f t="shared" si="178"/>
        <v>0</v>
      </c>
      <c r="AH130" s="27">
        <f t="shared" si="179"/>
        <v>0</v>
      </c>
      <c r="AI130" s="27">
        <f t="shared" si="180"/>
        <v>0</v>
      </c>
      <c r="AJ130" s="27">
        <f t="shared" si="181"/>
        <v>0</v>
      </c>
      <c r="AK130" s="27">
        <f t="shared" si="182"/>
        <v>0</v>
      </c>
      <c r="AL130" s="27">
        <f t="shared" si="183"/>
        <v>0</v>
      </c>
      <c r="AM130" s="27">
        <f t="shared" si="184"/>
        <v>0</v>
      </c>
      <c r="AN130" s="27">
        <f t="shared" si="185"/>
        <v>0</v>
      </c>
      <c r="AO130" s="27">
        <f t="shared" si="186"/>
        <v>0</v>
      </c>
      <c r="AP130" s="27">
        <f t="shared" si="187"/>
        <v>0</v>
      </c>
      <c r="AQ130" s="27">
        <f t="shared" si="188"/>
        <v>0</v>
      </c>
      <c r="AR130" s="27">
        <f t="shared" si="189"/>
        <v>7</v>
      </c>
      <c r="AS130" s="27">
        <f t="shared" si="190"/>
        <v>0</v>
      </c>
      <c r="AT130" s="28">
        <f t="shared" si="191"/>
        <v>0</v>
      </c>
    </row>
    <row r="131" spans="8:46" x14ac:dyDescent="0.25">
      <c r="H131" s="17">
        <v>1921</v>
      </c>
      <c r="I131" s="26">
        <f t="shared" si="154"/>
        <v>0</v>
      </c>
      <c r="J131" s="27">
        <f t="shared" si="155"/>
        <v>2</v>
      </c>
      <c r="K131" s="27">
        <f t="shared" si="156"/>
        <v>0</v>
      </c>
      <c r="L131" s="27">
        <f t="shared" si="157"/>
        <v>0</v>
      </c>
      <c r="M131" s="27">
        <f t="shared" si="158"/>
        <v>0</v>
      </c>
      <c r="N131" s="27">
        <f t="shared" si="159"/>
        <v>1</v>
      </c>
      <c r="O131" s="27">
        <f t="shared" si="160"/>
        <v>0</v>
      </c>
      <c r="P131" s="27">
        <f t="shared" si="161"/>
        <v>0</v>
      </c>
      <c r="Q131" s="27">
        <f t="shared" si="162"/>
        <v>0</v>
      </c>
      <c r="R131" s="27">
        <f t="shared" si="163"/>
        <v>0</v>
      </c>
      <c r="S131" s="27">
        <f t="shared" si="164"/>
        <v>0</v>
      </c>
      <c r="T131" s="27">
        <f t="shared" si="165"/>
        <v>0</v>
      </c>
      <c r="U131" s="27">
        <f t="shared" si="166"/>
        <v>0</v>
      </c>
      <c r="V131" s="27">
        <f t="shared" si="167"/>
        <v>0</v>
      </c>
      <c r="W131" s="27">
        <f t="shared" si="168"/>
        <v>0</v>
      </c>
      <c r="X131" s="27">
        <f t="shared" si="169"/>
        <v>0</v>
      </c>
      <c r="Y131" s="27">
        <f t="shared" si="170"/>
        <v>0</v>
      </c>
      <c r="Z131" s="27">
        <f t="shared" si="171"/>
        <v>5</v>
      </c>
      <c r="AA131" s="27">
        <f t="shared" si="172"/>
        <v>0</v>
      </c>
      <c r="AB131" s="27">
        <f t="shared" si="173"/>
        <v>0</v>
      </c>
      <c r="AC131" s="27">
        <f t="shared" si="174"/>
        <v>0</v>
      </c>
      <c r="AD131" s="27">
        <f t="shared" si="175"/>
        <v>0</v>
      </c>
      <c r="AE131" s="27">
        <f t="shared" si="176"/>
        <v>1</v>
      </c>
      <c r="AF131" s="27">
        <f t="shared" si="177"/>
        <v>0</v>
      </c>
      <c r="AG131" s="27">
        <f t="shared" si="178"/>
        <v>0</v>
      </c>
      <c r="AH131" s="27">
        <f t="shared" si="179"/>
        <v>0</v>
      </c>
      <c r="AI131" s="27">
        <f t="shared" si="180"/>
        <v>0</v>
      </c>
      <c r="AJ131" s="27">
        <f t="shared" si="181"/>
        <v>0</v>
      </c>
      <c r="AK131" s="27">
        <f t="shared" si="182"/>
        <v>0</v>
      </c>
      <c r="AL131" s="27">
        <f t="shared" si="183"/>
        <v>0</v>
      </c>
      <c r="AM131" s="27">
        <f t="shared" si="184"/>
        <v>0</v>
      </c>
      <c r="AN131" s="27">
        <f t="shared" si="185"/>
        <v>0</v>
      </c>
      <c r="AO131" s="27">
        <f t="shared" si="186"/>
        <v>0</v>
      </c>
      <c r="AP131" s="27">
        <f t="shared" si="187"/>
        <v>0</v>
      </c>
      <c r="AQ131" s="27">
        <f t="shared" si="188"/>
        <v>0</v>
      </c>
      <c r="AR131" s="27">
        <f t="shared" si="189"/>
        <v>7</v>
      </c>
      <c r="AS131" s="27">
        <f t="shared" si="190"/>
        <v>0</v>
      </c>
      <c r="AT131" s="28">
        <f t="shared" si="191"/>
        <v>0</v>
      </c>
    </row>
    <row r="132" spans="8:46" x14ac:dyDescent="0.25">
      <c r="H132" s="17">
        <v>1922</v>
      </c>
      <c r="I132" s="26">
        <f t="shared" si="154"/>
        <v>0</v>
      </c>
      <c r="J132" s="27">
        <f t="shared" si="155"/>
        <v>3</v>
      </c>
      <c r="K132" s="27">
        <f t="shared" si="156"/>
        <v>0</v>
      </c>
      <c r="L132" s="27">
        <f t="shared" si="157"/>
        <v>0</v>
      </c>
      <c r="M132" s="27">
        <f t="shared" si="158"/>
        <v>0</v>
      </c>
      <c r="N132" s="27">
        <f t="shared" si="159"/>
        <v>1</v>
      </c>
      <c r="O132" s="27">
        <f t="shared" si="160"/>
        <v>0</v>
      </c>
      <c r="P132" s="27">
        <f t="shared" si="161"/>
        <v>0</v>
      </c>
      <c r="Q132" s="27">
        <f t="shared" si="162"/>
        <v>0</v>
      </c>
      <c r="R132" s="27">
        <f t="shared" si="163"/>
        <v>0</v>
      </c>
      <c r="S132" s="27">
        <f t="shared" si="164"/>
        <v>0</v>
      </c>
      <c r="T132" s="27">
        <f t="shared" si="165"/>
        <v>0</v>
      </c>
      <c r="U132" s="27">
        <f t="shared" si="166"/>
        <v>0</v>
      </c>
      <c r="V132" s="27">
        <f t="shared" si="167"/>
        <v>0</v>
      </c>
      <c r="W132" s="27">
        <f t="shared" si="168"/>
        <v>0</v>
      </c>
      <c r="X132" s="27">
        <f t="shared" si="169"/>
        <v>0</v>
      </c>
      <c r="Y132" s="27">
        <f t="shared" si="170"/>
        <v>0</v>
      </c>
      <c r="Z132" s="27">
        <f t="shared" si="171"/>
        <v>5</v>
      </c>
      <c r="AA132" s="27">
        <f t="shared" si="172"/>
        <v>0</v>
      </c>
      <c r="AB132" s="27">
        <f t="shared" si="173"/>
        <v>0</v>
      </c>
      <c r="AC132" s="27">
        <f t="shared" si="174"/>
        <v>0</v>
      </c>
      <c r="AD132" s="27">
        <f t="shared" si="175"/>
        <v>0</v>
      </c>
      <c r="AE132" s="27">
        <f t="shared" si="176"/>
        <v>1</v>
      </c>
      <c r="AF132" s="27">
        <f t="shared" si="177"/>
        <v>0</v>
      </c>
      <c r="AG132" s="27">
        <f t="shared" si="178"/>
        <v>0</v>
      </c>
      <c r="AH132" s="27">
        <f t="shared" si="179"/>
        <v>0</v>
      </c>
      <c r="AI132" s="27">
        <f t="shared" si="180"/>
        <v>0</v>
      </c>
      <c r="AJ132" s="27">
        <f t="shared" si="181"/>
        <v>0</v>
      </c>
      <c r="AK132" s="27">
        <f t="shared" si="182"/>
        <v>0</v>
      </c>
      <c r="AL132" s="27">
        <f t="shared" si="183"/>
        <v>0</v>
      </c>
      <c r="AM132" s="27">
        <f t="shared" si="184"/>
        <v>0</v>
      </c>
      <c r="AN132" s="27">
        <f t="shared" si="185"/>
        <v>0</v>
      </c>
      <c r="AO132" s="27">
        <f t="shared" si="186"/>
        <v>0</v>
      </c>
      <c r="AP132" s="27">
        <f t="shared" si="187"/>
        <v>0</v>
      </c>
      <c r="AQ132" s="27">
        <f t="shared" si="188"/>
        <v>0</v>
      </c>
      <c r="AR132" s="27">
        <f t="shared" si="189"/>
        <v>7</v>
      </c>
      <c r="AS132" s="27">
        <f t="shared" si="190"/>
        <v>0</v>
      </c>
      <c r="AT132" s="28">
        <f t="shared" si="191"/>
        <v>0</v>
      </c>
    </row>
    <row r="133" spans="8:46" x14ac:dyDescent="0.25">
      <c r="H133" s="17">
        <v>1923</v>
      </c>
      <c r="I133" s="26">
        <f t="shared" si="154"/>
        <v>0</v>
      </c>
      <c r="J133" s="27">
        <f t="shared" si="155"/>
        <v>4</v>
      </c>
      <c r="K133" s="27">
        <f t="shared" si="156"/>
        <v>0</v>
      </c>
      <c r="L133" s="27">
        <f t="shared" si="157"/>
        <v>0</v>
      </c>
      <c r="M133" s="27">
        <f t="shared" si="158"/>
        <v>0</v>
      </c>
      <c r="N133" s="27">
        <f t="shared" si="159"/>
        <v>1</v>
      </c>
      <c r="O133" s="27">
        <f t="shared" si="160"/>
        <v>0</v>
      </c>
      <c r="P133" s="27">
        <f t="shared" si="161"/>
        <v>0</v>
      </c>
      <c r="Q133" s="27">
        <f t="shared" si="162"/>
        <v>0</v>
      </c>
      <c r="R133" s="27">
        <f t="shared" si="163"/>
        <v>0</v>
      </c>
      <c r="S133" s="27">
        <f t="shared" si="164"/>
        <v>0</v>
      </c>
      <c r="T133" s="27">
        <f t="shared" si="165"/>
        <v>0</v>
      </c>
      <c r="U133" s="27">
        <f t="shared" si="166"/>
        <v>0</v>
      </c>
      <c r="V133" s="27">
        <f t="shared" si="167"/>
        <v>0</v>
      </c>
      <c r="W133" s="27">
        <f t="shared" si="168"/>
        <v>0</v>
      </c>
      <c r="X133" s="27">
        <f t="shared" si="169"/>
        <v>0</v>
      </c>
      <c r="Y133" s="27">
        <f t="shared" si="170"/>
        <v>0</v>
      </c>
      <c r="Z133" s="27">
        <f t="shared" si="171"/>
        <v>5</v>
      </c>
      <c r="AA133" s="27">
        <f t="shared" si="172"/>
        <v>0</v>
      </c>
      <c r="AB133" s="27">
        <f t="shared" si="173"/>
        <v>0</v>
      </c>
      <c r="AC133" s="27">
        <f t="shared" si="174"/>
        <v>0</v>
      </c>
      <c r="AD133" s="27">
        <f t="shared" si="175"/>
        <v>0</v>
      </c>
      <c r="AE133" s="27">
        <f t="shared" si="176"/>
        <v>1</v>
      </c>
      <c r="AF133" s="27">
        <f t="shared" si="177"/>
        <v>0</v>
      </c>
      <c r="AG133" s="27">
        <f t="shared" si="178"/>
        <v>0</v>
      </c>
      <c r="AH133" s="27">
        <f t="shared" si="179"/>
        <v>0</v>
      </c>
      <c r="AI133" s="27">
        <f t="shared" si="180"/>
        <v>0</v>
      </c>
      <c r="AJ133" s="27">
        <f t="shared" si="181"/>
        <v>0</v>
      </c>
      <c r="AK133" s="27">
        <f t="shared" si="182"/>
        <v>0</v>
      </c>
      <c r="AL133" s="27">
        <f t="shared" si="183"/>
        <v>0</v>
      </c>
      <c r="AM133" s="27">
        <f t="shared" si="184"/>
        <v>0</v>
      </c>
      <c r="AN133" s="27">
        <f t="shared" si="185"/>
        <v>0</v>
      </c>
      <c r="AO133" s="27">
        <f t="shared" si="186"/>
        <v>0</v>
      </c>
      <c r="AP133" s="27">
        <f t="shared" si="187"/>
        <v>0</v>
      </c>
      <c r="AQ133" s="27">
        <f t="shared" si="188"/>
        <v>0</v>
      </c>
      <c r="AR133" s="27">
        <f t="shared" si="189"/>
        <v>7</v>
      </c>
      <c r="AS133" s="27">
        <f t="shared" si="190"/>
        <v>0</v>
      </c>
      <c r="AT133" s="28">
        <f t="shared" si="191"/>
        <v>0</v>
      </c>
    </row>
    <row r="134" spans="8:46" x14ac:dyDescent="0.25">
      <c r="H134" s="17">
        <v>1924</v>
      </c>
      <c r="I134" s="26">
        <f t="shared" si="154"/>
        <v>0</v>
      </c>
      <c r="J134" s="27">
        <f t="shared" si="155"/>
        <v>5</v>
      </c>
      <c r="K134" s="27">
        <f t="shared" si="156"/>
        <v>0</v>
      </c>
      <c r="L134" s="27">
        <f t="shared" si="157"/>
        <v>0</v>
      </c>
      <c r="M134" s="27">
        <f t="shared" si="158"/>
        <v>0</v>
      </c>
      <c r="N134" s="27">
        <f t="shared" si="159"/>
        <v>1</v>
      </c>
      <c r="O134" s="27">
        <f t="shared" si="160"/>
        <v>0</v>
      </c>
      <c r="P134" s="27">
        <f t="shared" si="161"/>
        <v>0</v>
      </c>
      <c r="Q134" s="27">
        <f t="shared" si="162"/>
        <v>0</v>
      </c>
      <c r="R134" s="27">
        <f t="shared" si="163"/>
        <v>0</v>
      </c>
      <c r="S134" s="27">
        <f t="shared" si="164"/>
        <v>0</v>
      </c>
      <c r="T134" s="27">
        <f t="shared" si="165"/>
        <v>0</v>
      </c>
      <c r="U134" s="27">
        <f t="shared" si="166"/>
        <v>0</v>
      </c>
      <c r="V134" s="27">
        <f t="shared" si="167"/>
        <v>0</v>
      </c>
      <c r="W134" s="27">
        <f t="shared" si="168"/>
        <v>0</v>
      </c>
      <c r="X134" s="27">
        <f t="shared" si="169"/>
        <v>0</v>
      </c>
      <c r="Y134" s="27">
        <f t="shared" si="170"/>
        <v>0</v>
      </c>
      <c r="Z134" s="27">
        <f t="shared" si="171"/>
        <v>5</v>
      </c>
      <c r="AA134" s="27">
        <f t="shared" si="172"/>
        <v>0</v>
      </c>
      <c r="AB134" s="27">
        <f t="shared" si="173"/>
        <v>0</v>
      </c>
      <c r="AC134" s="27">
        <f t="shared" si="174"/>
        <v>0</v>
      </c>
      <c r="AD134" s="27">
        <f t="shared" si="175"/>
        <v>0</v>
      </c>
      <c r="AE134" s="27">
        <f t="shared" si="176"/>
        <v>1</v>
      </c>
      <c r="AF134" s="27">
        <f t="shared" si="177"/>
        <v>0</v>
      </c>
      <c r="AG134" s="27">
        <f t="shared" si="178"/>
        <v>0</v>
      </c>
      <c r="AH134" s="27">
        <f t="shared" si="179"/>
        <v>0</v>
      </c>
      <c r="AI134" s="27">
        <f t="shared" si="180"/>
        <v>0</v>
      </c>
      <c r="AJ134" s="27">
        <f t="shared" si="181"/>
        <v>0</v>
      </c>
      <c r="AK134" s="27">
        <f t="shared" si="182"/>
        <v>0</v>
      </c>
      <c r="AL134" s="27">
        <f t="shared" si="183"/>
        <v>0</v>
      </c>
      <c r="AM134" s="27">
        <f t="shared" si="184"/>
        <v>0</v>
      </c>
      <c r="AN134" s="27">
        <f t="shared" si="185"/>
        <v>0</v>
      </c>
      <c r="AO134" s="27">
        <f t="shared" si="186"/>
        <v>0</v>
      </c>
      <c r="AP134" s="27">
        <f t="shared" si="187"/>
        <v>0</v>
      </c>
      <c r="AQ134" s="27">
        <f t="shared" si="188"/>
        <v>0</v>
      </c>
      <c r="AR134" s="27">
        <f t="shared" si="189"/>
        <v>7</v>
      </c>
      <c r="AS134" s="27">
        <f t="shared" si="190"/>
        <v>0</v>
      </c>
      <c r="AT134" s="28">
        <f t="shared" si="191"/>
        <v>0</v>
      </c>
    </row>
    <row r="135" spans="8:46" x14ac:dyDescent="0.25">
      <c r="H135" s="17">
        <v>1925</v>
      </c>
      <c r="I135" s="26">
        <f t="shared" si="154"/>
        <v>0</v>
      </c>
      <c r="J135" s="27">
        <f t="shared" si="155"/>
        <v>5</v>
      </c>
      <c r="K135" s="27">
        <f t="shared" si="156"/>
        <v>0</v>
      </c>
      <c r="L135" s="27">
        <f t="shared" si="157"/>
        <v>0</v>
      </c>
      <c r="M135" s="27">
        <f t="shared" si="158"/>
        <v>0</v>
      </c>
      <c r="N135" s="27">
        <f t="shared" si="159"/>
        <v>1</v>
      </c>
      <c r="O135" s="27">
        <f t="shared" si="160"/>
        <v>0</v>
      </c>
      <c r="P135" s="27">
        <f t="shared" si="161"/>
        <v>0</v>
      </c>
      <c r="Q135" s="27">
        <f t="shared" si="162"/>
        <v>0</v>
      </c>
      <c r="R135" s="27">
        <f t="shared" si="163"/>
        <v>0</v>
      </c>
      <c r="S135" s="27">
        <f t="shared" si="164"/>
        <v>0</v>
      </c>
      <c r="T135" s="27">
        <f t="shared" si="165"/>
        <v>0</v>
      </c>
      <c r="U135" s="27">
        <f t="shared" si="166"/>
        <v>0</v>
      </c>
      <c r="V135" s="27">
        <f t="shared" si="167"/>
        <v>0</v>
      </c>
      <c r="W135" s="27">
        <f t="shared" si="168"/>
        <v>0</v>
      </c>
      <c r="X135" s="27">
        <f t="shared" si="169"/>
        <v>1</v>
      </c>
      <c r="Y135" s="27">
        <f t="shared" si="170"/>
        <v>0</v>
      </c>
      <c r="Z135" s="27">
        <f t="shared" si="171"/>
        <v>5</v>
      </c>
      <c r="AA135" s="27">
        <f t="shared" si="172"/>
        <v>0</v>
      </c>
      <c r="AB135" s="27">
        <f t="shared" si="173"/>
        <v>0</v>
      </c>
      <c r="AC135" s="27">
        <f t="shared" si="174"/>
        <v>0</v>
      </c>
      <c r="AD135" s="27">
        <f t="shared" si="175"/>
        <v>0</v>
      </c>
      <c r="AE135" s="27">
        <f t="shared" si="176"/>
        <v>1</v>
      </c>
      <c r="AF135" s="27">
        <f t="shared" si="177"/>
        <v>0</v>
      </c>
      <c r="AG135" s="27">
        <f t="shared" si="178"/>
        <v>0</v>
      </c>
      <c r="AH135" s="27">
        <f t="shared" si="179"/>
        <v>0</v>
      </c>
      <c r="AI135" s="27">
        <f t="shared" si="180"/>
        <v>0</v>
      </c>
      <c r="AJ135" s="27">
        <f t="shared" si="181"/>
        <v>0</v>
      </c>
      <c r="AK135" s="27">
        <f t="shared" si="182"/>
        <v>0</v>
      </c>
      <c r="AL135" s="27">
        <f t="shared" si="183"/>
        <v>0</v>
      </c>
      <c r="AM135" s="27">
        <f t="shared" si="184"/>
        <v>0</v>
      </c>
      <c r="AN135" s="27">
        <f t="shared" si="185"/>
        <v>0</v>
      </c>
      <c r="AO135" s="27">
        <f t="shared" si="186"/>
        <v>0</v>
      </c>
      <c r="AP135" s="27">
        <f t="shared" si="187"/>
        <v>0</v>
      </c>
      <c r="AQ135" s="27">
        <f t="shared" si="188"/>
        <v>0</v>
      </c>
      <c r="AR135" s="27">
        <f t="shared" si="189"/>
        <v>7</v>
      </c>
      <c r="AS135" s="27">
        <f t="shared" si="190"/>
        <v>0</v>
      </c>
      <c r="AT135" s="28">
        <f t="shared" si="191"/>
        <v>0</v>
      </c>
    </row>
    <row r="136" spans="8:46" x14ac:dyDescent="0.25">
      <c r="H136" s="17">
        <v>1926</v>
      </c>
      <c r="I136" s="26">
        <f t="shared" si="154"/>
        <v>0</v>
      </c>
      <c r="J136" s="27">
        <f t="shared" si="155"/>
        <v>5</v>
      </c>
      <c r="K136" s="27">
        <f t="shared" si="156"/>
        <v>0</v>
      </c>
      <c r="L136" s="27">
        <f t="shared" si="157"/>
        <v>0</v>
      </c>
      <c r="M136" s="27">
        <f t="shared" si="158"/>
        <v>0</v>
      </c>
      <c r="N136" s="27">
        <f t="shared" si="159"/>
        <v>1</v>
      </c>
      <c r="O136" s="27">
        <f t="shared" si="160"/>
        <v>0</v>
      </c>
      <c r="P136" s="27">
        <f t="shared" si="161"/>
        <v>0</v>
      </c>
      <c r="Q136" s="27">
        <f t="shared" si="162"/>
        <v>0</v>
      </c>
      <c r="R136" s="27">
        <f t="shared" si="163"/>
        <v>0</v>
      </c>
      <c r="S136" s="27">
        <f t="shared" si="164"/>
        <v>0</v>
      </c>
      <c r="T136" s="27">
        <f t="shared" si="165"/>
        <v>0</v>
      </c>
      <c r="U136" s="27">
        <f t="shared" si="166"/>
        <v>0</v>
      </c>
      <c r="V136" s="27">
        <f t="shared" si="167"/>
        <v>0</v>
      </c>
      <c r="W136" s="27">
        <f t="shared" si="168"/>
        <v>0</v>
      </c>
      <c r="X136" s="27">
        <f t="shared" si="169"/>
        <v>2</v>
      </c>
      <c r="Y136" s="27">
        <f t="shared" si="170"/>
        <v>0</v>
      </c>
      <c r="Z136" s="27">
        <f t="shared" si="171"/>
        <v>5</v>
      </c>
      <c r="AA136" s="27">
        <f t="shared" si="172"/>
        <v>0</v>
      </c>
      <c r="AB136" s="27">
        <f t="shared" si="173"/>
        <v>0</v>
      </c>
      <c r="AC136" s="27">
        <f t="shared" si="174"/>
        <v>0</v>
      </c>
      <c r="AD136" s="27">
        <f t="shared" si="175"/>
        <v>0</v>
      </c>
      <c r="AE136" s="27">
        <f t="shared" si="176"/>
        <v>1</v>
      </c>
      <c r="AF136" s="27">
        <f t="shared" si="177"/>
        <v>0</v>
      </c>
      <c r="AG136" s="27">
        <f t="shared" si="178"/>
        <v>0</v>
      </c>
      <c r="AH136" s="27">
        <f t="shared" si="179"/>
        <v>0</v>
      </c>
      <c r="AI136" s="27">
        <f t="shared" si="180"/>
        <v>0</v>
      </c>
      <c r="AJ136" s="27">
        <f t="shared" si="181"/>
        <v>0</v>
      </c>
      <c r="AK136" s="27">
        <f t="shared" si="182"/>
        <v>0</v>
      </c>
      <c r="AL136" s="27">
        <f t="shared" si="183"/>
        <v>0</v>
      </c>
      <c r="AM136" s="27">
        <f t="shared" si="184"/>
        <v>0</v>
      </c>
      <c r="AN136" s="27">
        <f t="shared" si="185"/>
        <v>0</v>
      </c>
      <c r="AO136" s="27">
        <f t="shared" si="186"/>
        <v>0</v>
      </c>
      <c r="AP136" s="27">
        <f t="shared" si="187"/>
        <v>0</v>
      </c>
      <c r="AQ136" s="27">
        <f t="shared" si="188"/>
        <v>0</v>
      </c>
      <c r="AR136" s="27">
        <f t="shared" si="189"/>
        <v>7</v>
      </c>
      <c r="AS136" s="27">
        <f t="shared" si="190"/>
        <v>0</v>
      </c>
      <c r="AT136" s="28">
        <f t="shared" si="191"/>
        <v>0</v>
      </c>
    </row>
    <row r="137" spans="8:46" x14ac:dyDescent="0.25">
      <c r="H137" s="17">
        <v>1927</v>
      </c>
      <c r="I137" s="26">
        <f t="shared" si="154"/>
        <v>0</v>
      </c>
      <c r="J137" s="27">
        <f t="shared" si="155"/>
        <v>5</v>
      </c>
      <c r="K137" s="27">
        <f t="shared" si="156"/>
        <v>0</v>
      </c>
      <c r="L137" s="27">
        <f t="shared" si="157"/>
        <v>0</v>
      </c>
      <c r="M137" s="27">
        <f t="shared" si="158"/>
        <v>0</v>
      </c>
      <c r="N137" s="27">
        <f t="shared" si="159"/>
        <v>1</v>
      </c>
      <c r="O137" s="27">
        <f t="shared" si="160"/>
        <v>0</v>
      </c>
      <c r="P137" s="27">
        <f t="shared" si="161"/>
        <v>0</v>
      </c>
      <c r="Q137" s="27">
        <f t="shared" si="162"/>
        <v>0</v>
      </c>
      <c r="R137" s="27">
        <f t="shared" si="163"/>
        <v>0</v>
      </c>
      <c r="S137" s="27">
        <f t="shared" si="164"/>
        <v>0</v>
      </c>
      <c r="T137" s="27">
        <f t="shared" si="165"/>
        <v>0</v>
      </c>
      <c r="U137" s="27">
        <f t="shared" si="166"/>
        <v>0</v>
      </c>
      <c r="V137" s="27">
        <f t="shared" si="167"/>
        <v>0</v>
      </c>
      <c r="W137" s="27">
        <f t="shared" si="168"/>
        <v>0</v>
      </c>
      <c r="X137" s="27">
        <f t="shared" si="169"/>
        <v>2</v>
      </c>
      <c r="Y137" s="27">
        <f t="shared" si="170"/>
        <v>0</v>
      </c>
      <c r="Z137" s="27">
        <f t="shared" si="171"/>
        <v>5</v>
      </c>
      <c r="AA137" s="27">
        <f t="shared" si="172"/>
        <v>0</v>
      </c>
      <c r="AB137" s="27">
        <f t="shared" si="173"/>
        <v>0</v>
      </c>
      <c r="AC137" s="27">
        <f t="shared" si="174"/>
        <v>0</v>
      </c>
      <c r="AD137" s="27">
        <f t="shared" si="175"/>
        <v>0</v>
      </c>
      <c r="AE137" s="27">
        <f t="shared" si="176"/>
        <v>1</v>
      </c>
      <c r="AF137" s="27">
        <f t="shared" si="177"/>
        <v>0</v>
      </c>
      <c r="AG137" s="27">
        <f t="shared" si="178"/>
        <v>0</v>
      </c>
      <c r="AH137" s="27">
        <f t="shared" si="179"/>
        <v>0</v>
      </c>
      <c r="AI137" s="27">
        <f t="shared" si="180"/>
        <v>0</v>
      </c>
      <c r="AJ137" s="27">
        <f t="shared" si="181"/>
        <v>0</v>
      </c>
      <c r="AK137" s="27">
        <f t="shared" si="182"/>
        <v>0</v>
      </c>
      <c r="AL137" s="27">
        <f t="shared" si="183"/>
        <v>0</v>
      </c>
      <c r="AM137" s="27">
        <f t="shared" si="184"/>
        <v>0</v>
      </c>
      <c r="AN137" s="27">
        <f t="shared" si="185"/>
        <v>0</v>
      </c>
      <c r="AO137" s="27">
        <f t="shared" si="186"/>
        <v>0</v>
      </c>
      <c r="AP137" s="27">
        <f t="shared" si="187"/>
        <v>0</v>
      </c>
      <c r="AQ137" s="27">
        <f t="shared" si="188"/>
        <v>0</v>
      </c>
      <c r="AR137" s="27">
        <f t="shared" si="189"/>
        <v>8</v>
      </c>
      <c r="AS137" s="27">
        <f t="shared" si="190"/>
        <v>0</v>
      </c>
      <c r="AT137" s="28">
        <f t="shared" si="191"/>
        <v>0</v>
      </c>
    </row>
    <row r="138" spans="8:46" x14ac:dyDescent="0.25">
      <c r="H138" s="17">
        <v>1928</v>
      </c>
      <c r="I138" s="26">
        <f t="shared" si="154"/>
        <v>0</v>
      </c>
      <c r="J138" s="27">
        <f t="shared" si="155"/>
        <v>5</v>
      </c>
      <c r="K138" s="27">
        <f t="shared" si="156"/>
        <v>0</v>
      </c>
      <c r="L138" s="27">
        <f t="shared" si="157"/>
        <v>0</v>
      </c>
      <c r="M138" s="27">
        <f t="shared" si="158"/>
        <v>0</v>
      </c>
      <c r="N138" s="27">
        <f t="shared" si="159"/>
        <v>1</v>
      </c>
      <c r="O138" s="27">
        <f t="shared" si="160"/>
        <v>0</v>
      </c>
      <c r="P138" s="27">
        <f t="shared" si="161"/>
        <v>0</v>
      </c>
      <c r="Q138" s="27">
        <f t="shared" si="162"/>
        <v>0</v>
      </c>
      <c r="R138" s="27">
        <f t="shared" si="163"/>
        <v>0</v>
      </c>
      <c r="S138" s="27">
        <f t="shared" si="164"/>
        <v>0</v>
      </c>
      <c r="T138" s="27">
        <f t="shared" si="165"/>
        <v>0</v>
      </c>
      <c r="U138" s="27">
        <f t="shared" si="166"/>
        <v>0</v>
      </c>
      <c r="V138" s="27">
        <f t="shared" si="167"/>
        <v>0</v>
      </c>
      <c r="W138" s="27">
        <f t="shared" si="168"/>
        <v>0</v>
      </c>
      <c r="X138" s="27">
        <f t="shared" si="169"/>
        <v>2</v>
      </c>
      <c r="Y138" s="27">
        <f t="shared" si="170"/>
        <v>0</v>
      </c>
      <c r="Z138" s="27">
        <f t="shared" si="171"/>
        <v>5</v>
      </c>
      <c r="AA138" s="27">
        <f t="shared" si="172"/>
        <v>0</v>
      </c>
      <c r="AB138" s="27">
        <f t="shared" si="173"/>
        <v>0</v>
      </c>
      <c r="AC138" s="27">
        <f t="shared" si="174"/>
        <v>0</v>
      </c>
      <c r="AD138" s="27">
        <f t="shared" si="175"/>
        <v>0</v>
      </c>
      <c r="AE138" s="27">
        <f t="shared" si="176"/>
        <v>1</v>
      </c>
      <c r="AF138" s="27">
        <f t="shared" si="177"/>
        <v>0</v>
      </c>
      <c r="AG138" s="27">
        <f t="shared" si="178"/>
        <v>0</v>
      </c>
      <c r="AH138" s="27">
        <f t="shared" si="179"/>
        <v>0</v>
      </c>
      <c r="AI138" s="27">
        <f t="shared" si="180"/>
        <v>0</v>
      </c>
      <c r="AJ138" s="27">
        <f t="shared" si="181"/>
        <v>0</v>
      </c>
      <c r="AK138" s="27">
        <f t="shared" si="182"/>
        <v>0</v>
      </c>
      <c r="AL138" s="27">
        <f t="shared" si="183"/>
        <v>0</v>
      </c>
      <c r="AM138" s="27">
        <f t="shared" si="184"/>
        <v>0</v>
      </c>
      <c r="AN138" s="27">
        <f t="shared" si="185"/>
        <v>0</v>
      </c>
      <c r="AO138" s="27">
        <f t="shared" si="186"/>
        <v>0</v>
      </c>
      <c r="AP138" s="27">
        <f t="shared" si="187"/>
        <v>0</v>
      </c>
      <c r="AQ138" s="27">
        <f t="shared" si="188"/>
        <v>0</v>
      </c>
      <c r="AR138" s="27">
        <f t="shared" si="189"/>
        <v>9</v>
      </c>
      <c r="AS138" s="27">
        <f t="shared" si="190"/>
        <v>0</v>
      </c>
      <c r="AT138" s="28">
        <f t="shared" si="191"/>
        <v>0</v>
      </c>
    </row>
    <row r="139" spans="8:46" x14ac:dyDescent="0.25">
      <c r="H139" s="17">
        <v>1929</v>
      </c>
      <c r="I139" s="26">
        <f t="shared" si="154"/>
        <v>0</v>
      </c>
      <c r="J139" s="27">
        <f t="shared" si="155"/>
        <v>5</v>
      </c>
      <c r="K139" s="27">
        <f t="shared" si="156"/>
        <v>0</v>
      </c>
      <c r="L139" s="27">
        <f t="shared" si="157"/>
        <v>0</v>
      </c>
      <c r="M139" s="27">
        <f t="shared" si="158"/>
        <v>0</v>
      </c>
      <c r="N139" s="27">
        <f t="shared" si="159"/>
        <v>1</v>
      </c>
      <c r="O139" s="27">
        <f t="shared" si="160"/>
        <v>0</v>
      </c>
      <c r="P139" s="27">
        <f t="shared" si="161"/>
        <v>0</v>
      </c>
      <c r="Q139" s="27">
        <f t="shared" si="162"/>
        <v>0</v>
      </c>
      <c r="R139" s="27">
        <f t="shared" si="163"/>
        <v>0</v>
      </c>
      <c r="S139" s="27">
        <f t="shared" si="164"/>
        <v>0</v>
      </c>
      <c r="T139" s="27">
        <f t="shared" si="165"/>
        <v>0</v>
      </c>
      <c r="U139" s="27">
        <f t="shared" si="166"/>
        <v>0</v>
      </c>
      <c r="V139" s="27">
        <f t="shared" si="167"/>
        <v>0</v>
      </c>
      <c r="W139" s="27">
        <f t="shared" si="168"/>
        <v>0</v>
      </c>
      <c r="X139" s="27">
        <f t="shared" si="169"/>
        <v>2</v>
      </c>
      <c r="Y139" s="27">
        <f t="shared" si="170"/>
        <v>0</v>
      </c>
      <c r="Z139" s="27">
        <f t="shared" si="171"/>
        <v>5</v>
      </c>
      <c r="AA139" s="27">
        <f t="shared" si="172"/>
        <v>0</v>
      </c>
      <c r="AB139" s="27">
        <f t="shared" si="173"/>
        <v>0</v>
      </c>
      <c r="AC139" s="27">
        <f t="shared" si="174"/>
        <v>0</v>
      </c>
      <c r="AD139" s="27">
        <f t="shared" si="175"/>
        <v>0</v>
      </c>
      <c r="AE139" s="27">
        <f t="shared" si="176"/>
        <v>1</v>
      </c>
      <c r="AF139" s="27">
        <f t="shared" si="177"/>
        <v>0</v>
      </c>
      <c r="AG139" s="27">
        <f t="shared" si="178"/>
        <v>0</v>
      </c>
      <c r="AH139" s="27">
        <f t="shared" si="179"/>
        <v>0</v>
      </c>
      <c r="AI139" s="27">
        <f t="shared" si="180"/>
        <v>0</v>
      </c>
      <c r="AJ139" s="27">
        <f t="shared" si="181"/>
        <v>0</v>
      </c>
      <c r="AK139" s="27">
        <f t="shared" si="182"/>
        <v>0</v>
      </c>
      <c r="AL139" s="27">
        <f t="shared" si="183"/>
        <v>0</v>
      </c>
      <c r="AM139" s="27">
        <f t="shared" si="184"/>
        <v>0</v>
      </c>
      <c r="AN139" s="27">
        <f t="shared" si="185"/>
        <v>0</v>
      </c>
      <c r="AO139" s="27">
        <f t="shared" si="186"/>
        <v>0</v>
      </c>
      <c r="AP139" s="27">
        <f t="shared" si="187"/>
        <v>0</v>
      </c>
      <c r="AQ139" s="27">
        <f t="shared" si="188"/>
        <v>0</v>
      </c>
      <c r="AR139" s="27">
        <f t="shared" si="189"/>
        <v>10</v>
      </c>
      <c r="AS139" s="27">
        <f t="shared" si="190"/>
        <v>0</v>
      </c>
      <c r="AT139" s="28">
        <f t="shared" si="191"/>
        <v>0</v>
      </c>
    </row>
    <row r="140" spans="8:46" x14ac:dyDescent="0.25">
      <c r="H140" s="17">
        <v>1930</v>
      </c>
      <c r="I140" s="26">
        <f t="shared" si="154"/>
        <v>0</v>
      </c>
      <c r="J140" s="27">
        <f t="shared" si="155"/>
        <v>5</v>
      </c>
      <c r="K140" s="27">
        <f t="shared" si="156"/>
        <v>0</v>
      </c>
      <c r="L140" s="27">
        <f t="shared" si="157"/>
        <v>0</v>
      </c>
      <c r="M140" s="27">
        <f t="shared" si="158"/>
        <v>0</v>
      </c>
      <c r="N140" s="27">
        <f t="shared" si="159"/>
        <v>1</v>
      </c>
      <c r="O140" s="27">
        <f t="shared" si="160"/>
        <v>0</v>
      </c>
      <c r="P140" s="27">
        <f t="shared" si="161"/>
        <v>0</v>
      </c>
      <c r="Q140" s="27">
        <f t="shared" si="162"/>
        <v>0</v>
      </c>
      <c r="R140" s="27">
        <f t="shared" si="163"/>
        <v>0</v>
      </c>
      <c r="S140" s="27">
        <f t="shared" si="164"/>
        <v>0</v>
      </c>
      <c r="T140" s="27">
        <f t="shared" si="165"/>
        <v>0</v>
      </c>
      <c r="U140" s="27">
        <f t="shared" si="166"/>
        <v>0</v>
      </c>
      <c r="V140" s="27">
        <f t="shared" si="167"/>
        <v>0</v>
      </c>
      <c r="W140" s="27">
        <f t="shared" si="168"/>
        <v>0</v>
      </c>
      <c r="X140" s="27">
        <f t="shared" si="169"/>
        <v>2</v>
      </c>
      <c r="Y140" s="27">
        <f t="shared" si="170"/>
        <v>0</v>
      </c>
      <c r="Z140" s="27">
        <f t="shared" si="171"/>
        <v>5</v>
      </c>
      <c r="AA140" s="27">
        <f t="shared" si="172"/>
        <v>0</v>
      </c>
      <c r="AB140" s="27">
        <f t="shared" si="173"/>
        <v>0</v>
      </c>
      <c r="AC140" s="27">
        <f t="shared" si="174"/>
        <v>0</v>
      </c>
      <c r="AD140" s="27">
        <f t="shared" si="175"/>
        <v>0</v>
      </c>
      <c r="AE140" s="27">
        <f t="shared" si="176"/>
        <v>1</v>
      </c>
      <c r="AF140" s="27">
        <f t="shared" si="177"/>
        <v>0</v>
      </c>
      <c r="AG140" s="27">
        <f t="shared" si="178"/>
        <v>0</v>
      </c>
      <c r="AH140" s="27">
        <f t="shared" si="179"/>
        <v>0</v>
      </c>
      <c r="AI140" s="27">
        <f t="shared" si="180"/>
        <v>0</v>
      </c>
      <c r="AJ140" s="27">
        <f t="shared" si="181"/>
        <v>0</v>
      </c>
      <c r="AK140" s="27">
        <f t="shared" si="182"/>
        <v>0</v>
      </c>
      <c r="AL140" s="27">
        <f t="shared" si="183"/>
        <v>0</v>
      </c>
      <c r="AM140" s="27">
        <f t="shared" si="184"/>
        <v>0</v>
      </c>
      <c r="AN140" s="27">
        <f t="shared" si="185"/>
        <v>0</v>
      </c>
      <c r="AO140" s="27">
        <f t="shared" si="186"/>
        <v>0</v>
      </c>
      <c r="AP140" s="27">
        <f t="shared" si="187"/>
        <v>0</v>
      </c>
      <c r="AQ140" s="27">
        <f t="shared" si="188"/>
        <v>0</v>
      </c>
      <c r="AR140" s="27">
        <f t="shared" si="189"/>
        <v>11</v>
      </c>
      <c r="AS140" s="27">
        <f t="shared" si="190"/>
        <v>0</v>
      </c>
      <c r="AT140" s="28">
        <f t="shared" si="191"/>
        <v>0</v>
      </c>
    </row>
    <row r="141" spans="8:46" x14ac:dyDescent="0.25">
      <c r="H141" s="17">
        <v>1931</v>
      </c>
      <c r="I141" s="26">
        <f t="shared" si="154"/>
        <v>0</v>
      </c>
      <c r="J141" s="27">
        <f t="shared" si="155"/>
        <v>5</v>
      </c>
      <c r="K141" s="27">
        <f t="shared" si="156"/>
        <v>0</v>
      </c>
      <c r="L141" s="27">
        <f t="shared" si="157"/>
        <v>0</v>
      </c>
      <c r="M141" s="27">
        <f t="shared" si="158"/>
        <v>0</v>
      </c>
      <c r="N141" s="27">
        <f t="shared" si="159"/>
        <v>1</v>
      </c>
      <c r="O141" s="27">
        <f t="shared" si="160"/>
        <v>0</v>
      </c>
      <c r="P141" s="27">
        <f t="shared" si="161"/>
        <v>0</v>
      </c>
      <c r="Q141" s="27">
        <f t="shared" si="162"/>
        <v>0</v>
      </c>
      <c r="R141" s="27">
        <f t="shared" si="163"/>
        <v>0</v>
      </c>
      <c r="S141" s="27">
        <f t="shared" si="164"/>
        <v>0</v>
      </c>
      <c r="T141" s="27">
        <f t="shared" si="165"/>
        <v>0</v>
      </c>
      <c r="U141" s="27">
        <f t="shared" si="166"/>
        <v>0</v>
      </c>
      <c r="V141" s="27">
        <f t="shared" si="167"/>
        <v>0</v>
      </c>
      <c r="W141" s="27">
        <f t="shared" si="168"/>
        <v>0</v>
      </c>
      <c r="X141" s="27">
        <f t="shared" si="169"/>
        <v>2</v>
      </c>
      <c r="Y141" s="27">
        <f t="shared" si="170"/>
        <v>0</v>
      </c>
      <c r="Z141" s="27">
        <f t="shared" si="171"/>
        <v>6</v>
      </c>
      <c r="AA141" s="27">
        <f t="shared" si="172"/>
        <v>0</v>
      </c>
      <c r="AB141" s="27">
        <f t="shared" si="173"/>
        <v>0</v>
      </c>
      <c r="AC141" s="27">
        <f t="shared" si="174"/>
        <v>0</v>
      </c>
      <c r="AD141" s="27">
        <f t="shared" si="175"/>
        <v>0</v>
      </c>
      <c r="AE141" s="27">
        <f t="shared" si="176"/>
        <v>1</v>
      </c>
      <c r="AF141" s="27">
        <f t="shared" si="177"/>
        <v>0</v>
      </c>
      <c r="AG141" s="27">
        <f t="shared" si="178"/>
        <v>0</v>
      </c>
      <c r="AH141" s="27">
        <f t="shared" si="179"/>
        <v>0</v>
      </c>
      <c r="AI141" s="27">
        <f t="shared" si="180"/>
        <v>0</v>
      </c>
      <c r="AJ141" s="27">
        <f t="shared" si="181"/>
        <v>0</v>
      </c>
      <c r="AK141" s="27">
        <f t="shared" si="182"/>
        <v>0</v>
      </c>
      <c r="AL141" s="27">
        <f t="shared" si="183"/>
        <v>0</v>
      </c>
      <c r="AM141" s="27">
        <f t="shared" si="184"/>
        <v>0</v>
      </c>
      <c r="AN141" s="27">
        <f t="shared" si="185"/>
        <v>0</v>
      </c>
      <c r="AO141" s="27">
        <f t="shared" si="186"/>
        <v>0</v>
      </c>
      <c r="AP141" s="27">
        <f t="shared" si="187"/>
        <v>0</v>
      </c>
      <c r="AQ141" s="27">
        <f t="shared" si="188"/>
        <v>0</v>
      </c>
      <c r="AR141" s="27">
        <f t="shared" si="189"/>
        <v>11</v>
      </c>
      <c r="AS141" s="27">
        <f t="shared" si="190"/>
        <v>0</v>
      </c>
      <c r="AT141" s="28">
        <f t="shared" si="191"/>
        <v>0</v>
      </c>
    </row>
    <row r="142" spans="8:46" x14ac:dyDescent="0.25">
      <c r="H142" s="17">
        <v>1932</v>
      </c>
      <c r="I142" s="26">
        <f t="shared" si="154"/>
        <v>0</v>
      </c>
      <c r="J142" s="27">
        <f t="shared" si="155"/>
        <v>5</v>
      </c>
      <c r="K142" s="27">
        <f t="shared" si="156"/>
        <v>0</v>
      </c>
      <c r="L142" s="27">
        <f t="shared" si="157"/>
        <v>0</v>
      </c>
      <c r="M142" s="27">
        <f t="shared" si="158"/>
        <v>0</v>
      </c>
      <c r="N142" s="27">
        <f t="shared" si="159"/>
        <v>1</v>
      </c>
      <c r="O142" s="27">
        <f t="shared" si="160"/>
        <v>0</v>
      </c>
      <c r="P142" s="27">
        <f t="shared" si="161"/>
        <v>0</v>
      </c>
      <c r="Q142" s="27">
        <f t="shared" si="162"/>
        <v>0</v>
      </c>
      <c r="R142" s="27">
        <f t="shared" si="163"/>
        <v>0</v>
      </c>
      <c r="S142" s="27">
        <f t="shared" si="164"/>
        <v>0</v>
      </c>
      <c r="T142" s="27">
        <f t="shared" si="165"/>
        <v>0</v>
      </c>
      <c r="U142" s="27">
        <f t="shared" si="166"/>
        <v>0</v>
      </c>
      <c r="V142" s="27">
        <f t="shared" si="167"/>
        <v>0</v>
      </c>
      <c r="W142" s="27">
        <f t="shared" si="168"/>
        <v>0</v>
      </c>
      <c r="X142" s="27">
        <f t="shared" si="169"/>
        <v>2</v>
      </c>
      <c r="Y142" s="27">
        <f t="shared" si="170"/>
        <v>0</v>
      </c>
      <c r="Z142" s="27">
        <f t="shared" si="171"/>
        <v>6</v>
      </c>
      <c r="AA142" s="27">
        <f t="shared" si="172"/>
        <v>0</v>
      </c>
      <c r="AB142" s="27">
        <f t="shared" si="173"/>
        <v>0</v>
      </c>
      <c r="AC142" s="27">
        <f t="shared" si="174"/>
        <v>0</v>
      </c>
      <c r="AD142" s="27">
        <f t="shared" si="175"/>
        <v>0</v>
      </c>
      <c r="AE142" s="27">
        <f t="shared" si="176"/>
        <v>1</v>
      </c>
      <c r="AF142" s="27">
        <f t="shared" si="177"/>
        <v>0</v>
      </c>
      <c r="AG142" s="27">
        <f t="shared" si="178"/>
        <v>0</v>
      </c>
      <c r="AH142" s="27">
        <f t="shared" si="179"/>
        <v>0</v>
      </c>
      <c r="AI142" s="27">
        <f t="shared" si="180"/>
        <v>0</v>
      </c>
      <c r="AJ142" s="27">
        <f t="shared" si="181"/>
        <v>0</v>
      </c>
      <c r="AK142" s="27">
        <f t="shared" si="182"/>
        <v>0</v>
      </c>
      <c r="AL142" s="27">
        <f t="shared" si="183"/>
        <v>0</v>
      </c>
      <c r="AM142" s="27">
        <f t="shared" si="184"/>
        <v>0</v>
      </c>
      <c r="AN142" s="27">
        <f t="shared" si="185"/>
        <v>0</v>
      </c>
      <c r="AO142" s="27">
        <f t="shared" si="186"/>
        <v>0</v>
      </c>
      <c r="AP142" s="27">
        <f t="shared" si="187"/>
        <v>0</v>
      </c>
      <c r="AQ142" s="27">
        <f t="shared" si="188"/>
        <v>0</v>
      </c>
      <c r="AR142" s="27">
        <f t="shared" si="189"/>
        <v>12</v>
      </c>
      <c r="AS142" s="27">
        <f t="shared" si="190"/>
        <v>0</v>
      </c>
      <c r="AT142" s="28">
        <f t="shared" si="191"/>
        <v>0</v>
      </c>
    </row>
    <row r="143" spans="8:46" x14ac:dyDescent="0.25">
      <c r="H143" s="17">
        <v>1933</v>
      </c>
      <c r="I143" s="26">
        <f t="shared" si="154"/>
        <v>0</v>
      </c>
      <c r="J143" s="27">
        <f t="shared" si="155"/>
        <v>5</v>
      </c>
      <c r="K143" s="27">
        <f t="shared" si="156"/>
        <v>0</v>
      </c>
      <c r="L143" s="27">
        <f t="shared" si="157"/>
        <v>0</v>
      </c>
      <c r="M143" s="27">
        <f t="shared" si="158"/>
        <v>0</v>
      </c>
      <c r="N143" s="27">
        <f t="shared" si="159"/>
        <v>1</v>
      </c>
      <c r="O143" s="27">
        <f t="shared" si="160"/>
        <v>0</v>
      </c>
      <c r="P143" s="27">
        <f t="shared" si="161"/>
        <v>0</v>
      </c>
      <c r="Q143" s="27">
        <f t="shared" si="162"/>
        <v>0</v>
      </c>
      <c r="R143" s="27">
        <f t="shared" si="163"/>
        <v>0</v>
      </c>
      <c r="S143" s="27">
        <f t="shared" si="164"/>
        <v>0</v>
      </c>
      <c r="T143" s="27">
        <f t="shared" si="165"/>
        <v>0</v>
      </c>
      <c r="U143" s="27">
        <f t="shared" si="166"/>
        <v>0</v>
      </c>
      <c r="V143" s="27">
        <f t="shared" si="167"/>
        <v>0</v>
      </c>
      <c r="W143" s="27">
        <f t="shared" si="168"/>
        <v>0</v>
      </c>
      <c r="X143" s="27">
        <f t="shared" si="169"/>
        <v>3</v>
      </c>
      <c r="Y143" s="27">
        <f t="shared" si="170"/>
        <v>0</v>
      </c>
      <c r="Z143" s="27">
        <f t="shared" si="171"/>
        <v>6</v>
      </c>
      <c r="AA143" s="27">
        <f t="shared" si="172"/>
        <v>0</v>
      </c>
      <c r="AB143" s="27">
        <f t="shared" si="173"/>
        <v>0</v>
      </c>
      <c r="AC143" s="27">
        <f t="shared" si="174"/>
        <v>0</v>
      </c>
      <c r="AD143" s="27">
        <f t="shared" si="175"/>
        <v>0</v>
      </c>
      <c r="AE143" s="27">
        <f t="shared" si="176"/>
        <v>1</v>
      </c>
      <c r="AF143" s="27">
        <f t="shared" si="177"/>
        <v>0</v>
      </c>
      <c r="AG143" s="27">
        <f t="shared" si="178"/>
        <v>0</v>
      </c>
      <c r="AH143" s="27">
        <f t="shared" si="179"/>
        <v>0</v>
      </c>
      <c r="AI143" s="27">
        <f t="shared" si="180"/>
        <v>0</v>
      </c>
      <c r="AJ143" s="27">
        <f t="shared" si="181"/>
        <v>0</v>
      </c>
      <c r="AK143" s="27">
        <f t="shared" si="182"/>
        <v>0</v>
      </c>
      <c r="AL143" s="27">
        <f t="shared" si="183"/>
        <v>0</v>
      </c>
      <c r="AM143" s="27">
        <f t="shared" si="184"/>
        <v>0</v>
      </c>
      <c r="AN143" s="27">
        <f t="shared" si="185"/>
        <v>0</v>
      </c>
      <c r="AO143" s="27">
        <f t="shared" si="186"/>
        <v>0</v>
      </c>
      <c r="AP143" s="27">
        <f t="shared" si="187"/>
        <v>0</v>
      </c>
      <c r="AQ143" s="27">
        <f t="shared" si="188"/>
        <v>0</v>
      </c>
      <c r="AR143" s="27">
        <f t="shared" si="189"/>
        <v>12</v>
      </c>
      <c r="AS143" s="27">
        <f t="shared" si="190"/>
        <v>0</v>
      </c>
      <c r="AT143" s="28">
        <f t="shared" si="191"/>
        <v>0</v>
      </c>
    </row>
    <row r="144" spans="8:46" x14ac:dyDescent="0.25">
      <c r="H144" s="17">
        <v>1934</v>
      </c>
      <c r="I144" s="26">
        <f t="shared" si="154"/>
        <v>0</v>
      </c>
      <c r="J144" s="27">
        <f t="shared" si="155"/>
        <v>5</v>
      </c>
      <c r="K144" s="27">
        <f t="shared" si="156"/>
        <v>0</v>
      </c>
      <c r="L144" s="27">
        <f t="shared" si="157"/>
        <v>0</v>
      </c>
      <c r="M144" s="27">
        <f t="shared" si="158"/>
        <v>0</v>
      </c>
      <c r="N144" s="27">
        <f t="shared" si="159"/>
        <v>1</v>
      </c>
      <c r="O144" s="27">
        <f t="shared" si="160"/>
        <v>0</v>
      </c>
      <c r="P144" s="27">
        <f t="shared" si="161"/>
        <v>0</v>
      </c>
      <c r="Q144" s="27">
        <f t="shared" si="162"/>
        <v>0</v>
      </c>
      <c r="R144" s="27">
        <f t="shared" si="163"/>
        <v>0</v>
      </c>
      <c r="S144" s="27">
        <f t="shared" si="164"/>
        <v>0</v>
      </c>
      <c r="T144" s="27">
        <f t="shared" si="165"/>
        <v>0</v>
      </c>
      <c r="U144" s="27">
        <f t="shared" si="166"/>
        <v>0</v>
      </c>
      <c r="V144" s="27">
        <f t="shared" si="167"/>
        <v>0</v>
      </c>
      <c r="W144" s="27">
        <f t="shared" si="168"/>
        <v>0</v>
      </c>
      <c r="X144" s="27">
        <f t="shared" si="169"/>
        <v>3</v>
      </c>
      <c r="Y144" s="27">
        <f t="shared" si="170"/>
        <v>0</v>
      </c>
      <c r="Z144" s="27">
        <f t="shared" si="171"/>
        <v>6</v>
      </c>
      <c r="AA144" s="27">
        <f t="shared" si="172"/>
        <v>0</v>
      </c>
      <c r="AB144" s="27">
        <f t="shared" si="173"/>
        <v>0</v>
      </c>
      <c r="AC144" s="27">
        <f t="shared" si="174"/>
        <v>0</v>
      </c>
      <c r="AD144" s="27">
        <f t="shared" si="175"/>
        <v>0</v>
      </c>
      <c r="AE144" s="27">
        <f t="shared" si="176"/>
        <v>1</v>
      </c>
      <c r="AF144" s="27">
        <f t="shared" si="177"/>
        <v>0</v>
      </c>
      <c r="AG144" s="27">
        <f t="shared" si="178"/>
        <v>0</v>
      </c>
      <c r="AH144" s="27">
        <f t="shared" si="179"/>
        <v>0</v>
      </c>
      <c r="AI144" s="27">
        <f t="shared" si="180"/>
        <v>0</v>
      </c>
      <c r="AJ144" s="27">
        <f t="shared" si="181"/>
        <v>0</v>
      </c>
      <c r="AK144" s="27">
        <f t="shared" si="182"/>
        <v>0</v>
      </c>
      <c r="AL144" s="27">
        <f t="shared" si="183"/>
        <v>0</v>
      </c>
      <c r="AM144" s="27">
        <f t="shared" si="184"/>
        <v>0</v>
      </c>
      <c r="AN144" s="27">
        <f t="shared" si="185"/>
        <v>0</v>
      </c>
      <c r="AO144" s="27">
        <f t="shared" si="186"/>
        <v>0</v>
      </c>
      <c r="AP144" s="27">
        <f t="shared" si="187"/>
        <v>0</v>
      </c>
      <c r="AQ144" s="27">
        <f t="shared" si="188"/>
        <v>0</v>
      </c>
      <c r="AR144" s="27">
        <f t="shared" si="189"/>
        <v>13</v>
      </c>
      <c r="AS144" s="27">
        <f t="shared" si="190"/>
        <v>0</v>
      </c>
      <c r="AT144" s="28">
        <f t="shared" si="191"/>
        <v>0</v>
      </c>
    </row>
    <row r="145" spans="8:46" x14ac:dyDescent="0.25">
      <c r="H145" s="17">
        <v>1935</v>
      </c>
      <c r="I145" s="26">
        <f t="shared" si="154"/>
        <v>0</v>
      </c>
      <c r="J145" s="27">
        <f t="shared" si="155"/>
        <v>5</v>
      </c>
      <c r="K145" s="27">
        <f t="shared" si="156"/>
        <v>0</v>
      </c>
      <c r="L145" s="27">
        <f t="shared" si="157"/>
        <v>0</v>
      </c>
      <c r="M145" s="27">
        <f t="shared" si="158"/>
        <v>0</v>
      </c>
      <c r="N145" s="27">
        <f t="shared" si="159"/>
        <v>1</v>
      </c>
      <c r="O145" s="27">
        <f t="shared" si="160"/>
        <v>0</v>
      </c>
      <c r="P145" s="27">
        <f t="shared" si="161"/>
        <v>0</v>
      </c>
      <c r="Q145" s="27">
        <f t="shared" si="162"/>
        <v>0</v>
      </c>
      <c r="R145" s="27">
        <f t="shared" si="163"/>
        <v>0</v>
      </c>
      <c r="S145" s="27">
        <f t="shared" si="164"/>
        <v>0</v>
      </c>
      <c r="T145" s="27">
        <f t="shared" si="165"/>
        <v>0</v>
      </c>
      <c r="U145" s="27">
        <f t="shared" si="166"/>
        <v>0</v>
      </c>
      <c r="V145" s="27">
        <f t="shared" si="167"/>
        <v>0</v>
      </c>
      <c r="W145" s="27">
        <f t="shared" si="168"/>
        <v>0</v>
      </c>
      <c r="X145" s="27">
        <f t="shared" si="169"/>
        <v>3</v>
      </c>
      <c r="Y145" s="27">
        <f t="shared" si="170"/>
        <v>0</v>
      </c>
      <c r="Z145" s="27">
        <f t="shared" si="171"/>
        <v>6</v>
      </c>
      <c r="AA145" s="27">
        <f t="shared" si="172"/>
        <v>0</v>
      </c>
      <c r="AB145" s="27">
        <f t="shared" si="173"/>
        <v>0</v>
      </c>
      <c r="AC145" s="27">
        <f t="shared" si="174"/>
        <v>0</v>
      </c>
      <c r="AD145" s="27">
        <f t="shared" si="175"/>
        <v>0</v>
      </c>
      <c r="AE145" s="27">
        <f t="shared" si="176"/>
        <v>1</v>
      </c>
      <c r="AF145" s="27">
        <f t="shared" si="177"/>
        <v>0</v>
      </c>
      <c r="AG145" s="27">
        <f t="shared" si="178"/>
        <v>0</v>
      </c>
      <c r="AH145" s="27">
        <f t="shared" si="179"/>
        <v>0</v>
      </c>
      <c r="AI145" s="27">
        <f t="shared" si="180"/>
        <v>0</v>
      </c>
      <c r="AJ145" s="27">
        <f t="shared" si="181"/>
        <v>0</v>
      </c>
      <c r="AK145" s="27">
        <f t="shared" si="182"/>
        <v>0</v>
      </c>
      <c r="AL145" s="27">
        <f t="shared" si="183"/>
        <v>0</v>
      </c>
      <c r="AM145" s="27">
        <f t="shared" si="184"/>
        <v>0</v>
      </c>
      <c r="AN145" s="27">
        <f t="shared" si="185"/>
        <v>0</v>
      </c>
      <c r="AO145" s="27">
        <f t="shared" si="186"/>
        <v>0</v>
      </c>
      <c r="AP145" s="27">
        <f t="shared" si="187"/>
        <v>0</v>
      </c>
      <c r="AQ145" s="27">
        <f t="shared" si="188"/>
        <v>0</v>
      </c>
      <c r="AR145" s="27">
        <f t="shared" si="189"/>
        <v>14</v>
      </c>
      <c r="AS145" s="27">
        <f t="shared" si="190"/>
        <v>0</v>
      </c>
      <c r="AT145" s="28">
        <f t="shared" si="191"/>
        <v>0</v>
      </c>
    </row>
    <row r="146" spans="8:46" x14ac:dyDescent="0.25">
      <c r="H146" s="17">
        <v>1936</v>
      </c>
      <c r="I146" s="26">
        <f t="shared" si="154"/>
        <v>0</v>
      </c>
      <c r="J146" s="27">
        <f t="shared" si="155"/>
        <v>6</v>
      </c>
      <c r="K146" s="27">
        <f t="shared" si="156"/>
        <v>0</v>
      </c>
      <c r="L146" s="27">
        <f t="shared" si="157"/>
        <v>0</v>
      </c>
      <c r="M146" s="27">
        <f t="shared" si="158"/>
        <v>0</v>
      </c>
      <c r="N146" s="27">
        <f t="shared" si="159"/>
        <v>1</v>
      </c>
      <c r="O146" s="27">
        <f t="shared" si="160"/>
        <v>0</v>
      </c>
      <c r="P146" s="27">
        <f t="shared" si="161"/>
        <v>0</v>
      </c>
      <c r="Q146" s="27">
        <f t="shared" si="162"/>
        <v>0</v>
      </c>
      <c r="R146" s="27">
        <f t="shared" si="163"/>
        <v>0</v>
      </c>
      <c r="S146" s="27">
        <f t="shared" si="164"/>
        <v>0</v>
      </c>
      <c r="T146" s="27">
        <f t="shared" si="165"/>
        <v>0</v>
      </c>
      <c r="U146" s="27">
        <f t="shared" si="166"/>
        <v>0</v>
      </c>
      <c r="V146" s="27">
        <f t="shared" si="167"/>
        <v>0</v>
      </c>
      <c r="W146" s="27">
        <f t="shared" si="168"/>
        <v>0</v>
      </c>
      <c r="X146" s="27">
        <f t="shared" si="169"/>
        <v>3</v>
      </c>
      <c r="Y146" s="27">
        <f t="shared" si="170"/>
        <v>0</v>
      </c>
      <c r="Z146" s="27">
        <f t="shared" si="171"/>
        <v>6</v>
      </c>
      <c r="AA146" s="27">
        <f t="shared" si="172"/>
        <v>0</v>
      </c>
      <c r="AB146" s="27">
        <f t="shared" si="173"/>
        <v>0</v>
      </c>
      <c r="AC146" s="27">
        <f t="shared" si="174"/>
        <v>0</v>
      </c>
      <c r="AD146" s="27">
        <f t="shared" si="175"/>
        <v>0</v>
      </c>
      <c r="AE146" s="27">
        <f t="shared" si="176"/>
        <v>1</v>
      </c>
      <c r="AF146" s="27">
        <f t="shared" si="177"/>
        <v>0</v>
      </c>
      <c r="AG146" s="27">
        <f t="shared" si="178"/>
        <v>0</v>
      </c>
      <c r="AH146" s="27">
        <f t="shared" si="179"/>
        <v>0</v>
      </c>
      <c r="AI146" s="27">
        <f t="shared" si="180"/>
        <v>0</v>
      </c>
      <c r="AJ146" s="27">
        <f t="shared" si="181"/>
        <v>0</v>
      </c>
      <c r="AK146" s="27">
        <f t="shared" si="182"/>
        <v>0</v>
      </c>
      <c r="AL146" s="27">
        <f t="shared" si="183"/>
        <v>0</v>
      </c>
      <c r="AM146" s="27">
        <f t="shared" si="184"/>
        <v>0</v>
      </c>
      <c r="AN146" s="27">
        <f t="shared" si="185"/>
        <v>0</v>
      </c>
      <c r="AO146" s="27">
        <f t="shared" si="186"/>
        <v>0</v>
      </c>
      <c r="AP146" s="27">
        <f t="shared" si="187"/>
        <v>0</v>
      </c>
      <c r="AQ146" s="27">
        <f t="shared" si="188"/>
        <v>0</v>
      </c>
      <c r="AR146" s="27">
        <f t="shared" si="189"/>
        <v>14</v>
      </c>
      <c r="AS146" s="27">
        <f t="shared" si="190"/>
        <v>0</v>
      </c>
      <c r="AT146" s="28">
        <f t="shared" si="191"/>
        <v>0</v>
      </c>
    </row>
    <row r="147" spans="8:46" x14ac:dyDescent="0.25">
      <c r="H147" s="17">
        <v>1937</v>
      </c>
      <c r="I147" s="26">
        <f t="shared" si="154"/>
        <v>0</v>
      </c>
      <c r="J147" s="27">
        <f t="shared" si="155"/>
        <v>6</v>
      </c>
      <c r="K147" s="27">
        <f t="shared" si="156"/>
        <v>0</v>
      </c>
      <c r="L147" s="27">
        <f t="shared" si="157"/>
        <v>0</v>
      </c>
      <c r="M147" s="27">
        <f t="shared" si="158"/>
        <v>0</v>
      </c>
      <c r="N147" s="27">
        <f t="shared" si="159"/>
        <v>1</v>
      </c>
      <c r="O147" s="27">
        <f t="shared" si="160"/>
        <v>0</v>
      </c>
      <c r="P147" s="27">
        <f t="shared" si="161"/>
        <v>0</v>
      </c>
      <c r="Q147" s="27">
        <f t="shared" si="162"/>
        <v>0</v>
      </c>
      <c r="R147" s="27">
        <f t="shared" si="163"/>
        <v>0</v>
      </c>
      <c r="S147" s="27">
        <f t="shared" si="164"/>
        <v>0</v>
      </c>
      <c r="T147" s="27">
        <f t="shared" si="165"/>
        <v>0</v>
      </c>
      <c r="U147" s="27">
        <f t="shared" si="166"/>
        <v>0</v>
      </c>
      <c r="V147" s="27">
        <f t="shared" si="167"/>
        <v>0</v>
      </c>
      <c r="W147" s="27">
        <f t="shared" si="168"/>
        <v>0</v>
      </c>
      <c r="X147" s="27">
        <f t="shared" si="169"/>
        <v>3</v>
      </c>
      <c r="Y147" s="27">
        <f t="shared" si="170"/>
        <v>0</v>
      </c>
      <c r="Z147" s="27">
        <f t="shared" si="171"/>
        <v>7</v>
      </c>
      <c r="AA147" s="27">
        <f t="shared" si="172"/>
        <v>0</v>
      </c>
      <c r="AB147" s="27">
        <f t="shared" si="173"/>
        <v>0</v>
      </c>
      <c r="AC147" s="27">
        <f t="shared" si="174"/>
        <v>0</v>
      </c>
      <c r="AD147" s="27">
        <f t="shared" si="175"/>
        <v>0</v>
      </c>
      <c r="AE147" s="27">
        <f t="shared" si="176"/>
        <v>1</v>
      </c>
      <c r="AF147" s="27">
        <f t="shared" si="177"/>
        <v>0</v>
      </c>
      <c r="AG147" s="27">
        <f t="shared" si="178"/>
        <v>0</v>
      </c>
      <c r="AH147" s="27">
        <f t="shared" si="179"/>
        <v>0</v>
      </c>
      <c r="AI147" s="27">
        <f t="shared" si="180"/>
        <v>0</v>
      </c>
      <c r="AJ147" s="27">
        <f t="shared" si="181"/>
        <v>0</v>
      </c>
      <c r="AK147" s="27">
        <f t="shared" si="182"/>
        <v>0</v>
      </c>
      <c r="AL147" s="27">
        <f t="shared" si="183"/>
        <v>0</v>
      </c>
      <c r="AM147" s="27">
        <f t="shared" si="184"/>
        <v>0</v>
      </c>
      <c r="AN147" s="27">
        <f t="shared" si="185"/>
        <v>0</v>
      </c>
      <c r="AO147" s="27">
        <f t="shared" si="186"/>
        <v>0</v>
      </c>
      <c r="AP147" s="27">
        <f t="shared" si="187"/>
        <v>0</v>
      </c>
      <c r="AQ147" s="27">
        <f t="shared" si="188"/>
        <v>0</v>
      </c>
      <c r="AR147" s="27">
        <f t="shared" si="189"/>
        <v>14</v>
      </c>
      <c r="AS147" s="27">
        <f t="shared" si="190"/>
        <v>0</v>
      </c>
      <c r="AT147" s="28">
        <f t="shared" si="191"/>
        <v>0</v>
      </c>
    </row>
    <row r="148" spans="8:46" x14ac:dyDescent="0.25">
      <c r="H148" s="17">
        <v>1938</v>
      </c>
      <c r="I148" s="26">
        <f t="shared" si="154"/>
        <v>0</v>
      </c>
      <c r="J148" s="27">
        <f t="shared" si="155"/>
        <v>7</v>
      </c>
      <c r="K148" s="27">
        <f t="shared" si="156"/>
        <v>0</v>
      </c>
      <c r="L148" s="27">
        <f t="shared" si="157"/>
        <v>0</v>
      </c>
      <c r="M148" s="27">
        <f t="shared" si="158"/>
        <v>0</v>
      </c>
      <c r="N148" s="27">
        <f t="shared" si="159"/>
        <v>1</v>
      </c>
      <c r="O148" s="27">
        <f t="shared" si="160"/>
        <v>0</v>
      </c>
      <c r="P148" s="27">
        <f t="shared" si="161"/>
        <v>0</v>
      </c>
      <c r="Q148" s="27">
        <f t="shared" si="162"/>
        <v>0</v>
      </c>
      <c r="R148" s="27">
        <f t="shared" si="163"/>
        <v>0</v>
      </c>
      <c r="S148" s="27">
        <f t="shared" si="164"/>
        <v>0</v>
      </c>
      <c r="T148" s="27">
        <f t="shared" si="165"/>
        <v>0</v>
      </c>
      <c r="U148" s="27">
        <f t="shared" si="166"/>
        <v>0</v>
      </c>
      <c r="V148" s="27">
        <f t="shared" si="167"/>
        <v>0</v>
      </c>
      <c r="W148" s="27">
        <f t="shared" si="168"/>
        <v>0</v>
      </c>
      <c r="X148" s="27">
        <f t="shared" si="169"/>
        <v>3</v>
      </c>
      <c r="Y148" s="27">
        <f t="shared" si="170"/>
        <v>0</v>
      </c>
      <c r="Z148" s="27">
        <f t="shared" si="171"/>
        <v>7</v>
      </c>
      <c r="AA148" s="27">
        <f t="shared" si="172"/>
        <v>0</v>
      </c>
      <c r="AB148" s="27">
        <f t="shared" si="173"/>
        <v>0</v>
      </c>
      <c r="AC148" s="27">
        <f t="shared" si="174"/>
        <v>0</v>
      </c>
      <c r="AD148" s="27">
        <f t="shared" si="175"/>
        <v>0</v>
      </c>
      <c r="AE148" s="27">
        <f t="shared" si="176"/>
        <v>1</v>
      </c>
      <c r="AF148" s="27">
        <f t="shared" si="177"/>
        <v>0</v>
      </c>
      <c r="AG148" s="27">
        <f t="shared" si="178"/>
        <v>0</v>
      </c>
      <c r="AH148" s="27">
        <f t="shared" si="179"/>
        <v>0</v>
      </c>
      <c r="AI148" s="27">
        <f t="shared" si="180"/>
        <v>0</v>
      </c>
      <c r="AJ148" s="27">
        <f t="shared" si="181"/>
        <v>0</v>
      </c>
      <c r="AK148" s="27">
        <f t="shared" si="182"/>
        <v>0</v>
      </c>
      <c r="AL148" s="27">
        <f t="shared" si="183"/>
        <v>0</v>
      </c>
      <c r="AM148" s="27">
        <f t="shared" si="184"/>
        <v>0</v>
      </c>
      <c r="AN148" s="27">
        <f t="shared" si="185"/>
        <v>0</v>
      </c>
      <c r="AO148" s="27">
        <f t="shared" si="186"/>
        <v>0</v>
      </c>
      <c r="AP148" s="27">
        <f t="shared" si="187"/>
        <v>0</v>
      </c>
      <c r="AQ148" s="27">
        <f t="shared" si="188"/>
        <v>0</v>
      </c>
      <c r="AR148" s="27">
        <f t="shared" si="189"/>
        <v>14</v>
      </c>
      <c r="AS148" s="27">
        <f t="shared" si="190"/>
        <v>0</v>
      </c>
      <c r="AT148" s="28">
        <f t="shared" si="191"/>
        <v>0</v>
      </c>
    </row>
    <row r="149" spans="8:46" x14ac:dyDescent="0.25">
      <c r="H149" s="17">
        <v>1939</v>
      </c>
      <c r="I149" s="26">
        <f t="shared" si="154"/>
        <v>0</v>
      </c>
      <c r="J149" s="27">
        <f t="shared" si="155"/>
        <v>7</v>
      </c>
      <c r="K149" s="27">
        <f t="shared" si="156"/>
        <v>0</v>
      </c>
      <c r="L149" s="27">
        <f t="shared" si="157"/>
        <v>0</v>
      </c>
      <c r="M149" s="27">
        <f t="shared" si="158"/>
        <v>0</v>
      </c>
      <c r="N149" s="27">
        <f t="shared" si="159"/>
        <v>1</v>
      </c>
      <c r="O149" s="27">
        <f t="shared" si="160"/>
        <v>0</v>
      </c>
      <c r="P149" s="27">
        <f t="shared" si="161"/>
        <v>0</v>
      </c>
      <c r="Q149" s="27">
        <f t="shared" si="162"/>
        <v>0</v>
      </c>
      <c r="R149" s="27">
        <f t="shared" si="163"/>
        <v>0</v>
      </c>
      <c r="S149" s="27">
        <f t="shared" si="164"/>
        <v>0</v>
      </c>
      <c r="T149" s="27">
        <f t="shared" si="165"/>
        <v>0</v>
      </c>
      <c r="U149" s="27">
        <f t="shared" si="166"/>
        <v>0</v>
      </c>
      <c r="V149" s="27">
        <f t="shared" si="167"/>
        <v>0</v>
      </c>
      <c r="W149" s="27">
        <f t="shared" si="168"/>
        <v>0</v>
      </c>
      <c r="X149" s="27">
        <f t="shared" si="169"/>
        <v>3</v>
      </c>
      <c r="Y149" s="27">
        <f t="shared" si="170"/>
        <v>0</v>
      </c>
      <c r="Z149" s="27">
        <f t="shared" si="171"/>
        <v>7</v>
      </c>
      <c r="AA149" s="27">
        <f t="shared" si="172"/>
        <v>0</v>
      </c>
      <c r="AB149" s="27">
        <f t="shared" si="173"/>
        <v>0</v>
      </c>
      <c r="AC149" s="27">
        <f t="shared" si="174"/>
        <v>0</v>
      </c>
      <c r="AD149" s="27">
        <f t="shared" si="175"/>
        <v>0</v>
      </c>
      <c r="AE149" s="27">
        <f t="shared" si="176"/>
        <v>1</v>
      </c>
      <c r="AF149" s="27">
        <f t="shared" si="177"/>
        <v>0</v>
      </c>
      <c r="AG149" s="27">
        <f t="shared" si="178"/>
        <v>0</v>
      </c>
      <c r="AH149" s="27">
        <f t="shared" si="179"/>
        <v>0</v>
      </c>
      <c r="AI149" s="27">
        <f t="shared" si="180"/>
        <v>0</v>
      </c>
      <c r="AJ149" s="27">
        <f t="shared" si="181"/>
        <v>0</v>
      </c>
      <c r="AK149" s="27">
        <f t="shared" si="182"/>
        <v>0</v>
      </c>
      <c r="AL149" s="27">
        <f t="shared" si="183"/>
        <v>0</v>
      </c>
      <c r="AM149" s="27">
        <f t="shared" si="184"/>
        <v>0</v>
      </c>
      <c r="AN149" s="27">
        <f t="shared" si="185"/>
        <v>0</v>
      </c>
      <c r="AO149" s="27">
        <f t="shared" si="186"/>
        <v>0</v>
      </c>
      <c r="AP149" s="27">
        <f t="shared" si="187"/>
        <v>0</v>
      </c>
      <c r="AQ149" s="27">
        <f t="shared" si="188"/>
        <v>0</v>
      </c>
      <c r="AR149" s="27">
        <f t="shared" si="189"/>
        <v>15</v>
      </c>
      <c r="AS149" s="27">
        <f t="shared" si="190"/>
        <v>0</v>
      </c>
      <c r="AT149" s="28">
        <f t="shared" si="191"/>
        <v>0</v>
      </c>
    </row>
    <row r="150" spans="8:46" x14ac:dyDescent="0.25">
      <c r="H150" s="17">
        <v>1946</v>
      </c>
      <c r="I150" s="26">
        <f t="shared" si="154"/>
        <v>0</v>
      </c>
      <c r="J150" s="27">
        <f t="shared" si="155"/>
        <v>8</v>
      </c>
      <c r="K150" s="27">
        <f t="shared" si="156"/>
        <v>0</v>
      </c>
      <c r="L150" s="27">
        <f t="shared" si="157"/>
        <v>0</v>
      </c>
      <c r="M150" s="27">
        <f t="shared" si="158"/>
        <v>0</v>
      </c>
      <c r="N150" s="27">
        <f t="shared" si="159"/>
        <v>1</v>
      </c>
      <c r="O150" s="27">
        <f t="shared" si="160"/>
        <v>0</v>
      </c>
      <c r="P150" s="27">
        <f t="shared" si="161"/>
        <v>0</v>
      </c>
      <c r="Q150" s="27">
        <f t="shared" si="162"/>
        <v>0</v>
      </c>
      <c r="R150" s="27">
        <f t="shared" si="163"/>
        <v>0</v>
      </c>
      <c r="S150" s="27">
        <f t="shared" si="164"/>
        <v>0</v>
      </c>
      <c r="T150" s="27">
        <f t="shared" si="165"/>
        <v>0</v>
      </c>
      <c r="U150" s="27">
        <f t="shared" si="166"/>
        <v>0</v>
      </c>
      <c r="V150" s="27">
        <f t="shared" si="167"/>
        <v>0</v>
      </c>
      <c r="W150" s="27">
        <f t="shared" si="168"/>
        <v>0</v>
      </c>
      <c r="X150" s="27">
        <f t="shared" si="169"/>
        <v>3</v>
      </c>
      <c r="Y150" s="27">
        <f t="shared" si="170"/>
        <v>0</v>
      </c>
      <c r="Z150" s="27">
        <f t="shared" si="171"/>
        <v>7</v>
      </c>
      <c r="AA150" s="27">
        <f t="shared" si="172"/>
        <v>0</v>
      </c>
      <c r="AB150" s="27">
        <f t="shared" si="173"/>
        <v>0</v>
      </c>
      <c r="AC150" s="27">
        <f t="shared" si="174"/>
        <v>0</v>
      </c>
      <c r="AD150" s="27">
        <f t="shared" si="175"/>
        <v>0</v>
      </c>
      <c r="AE150" s="27">
        <f t="shared" si="176"/>
        <v>1</v>
      </c>
      <c r="AF150" s="27">
        <f t="shared" si="177"/>
        <v>0</v>
      </c>
      <c r="AG150" s="27">
        <f t="shared" si="178"/>
        <v>0</v>
      </c>
      <c r="AH150" s="27">
        <f t="shared" si="179"/>
        <v>0</v>
      </c>
      <c r="AI150" s="27">
        <f t="shared" si="180"/>
        <v>0</v>
      </c>
      <c r="AJ150" s="27">
        <f t="shared" si="181"/>
        <v>0</v>
      </c>
      <c r="AK150" s="27">
        <f t="shared" si="182"/>
        <v>0</v>
      </c>
      <c r="AL150" s="27">
        <f t="shared" si="183"/>
        <v>0</v>
      </c>
      <c r="AM150" s="27">
        <f t="shared" si="184"/>
        <v>0</v>
      </c>
      <c r="AN150" s="27">
        <f t="shared" si="185"/>
        <v>0</v>
      </c>
      <c r="AO150" s="27">
        <f t="shared" si="186"/>
        <v>0</v>
      </c>
      <c r="AP150" s="27">
        <f t="shared" si="187"/>
        <v>0</v>
      </c>
      <c r="AQ150" s="27">
        <f t="shared" si="188"/>
        <v>0</v>
      </c>
      <c r="AR150" s="27">
        <f t="shared" si="189"/>
        <v>15</v>
      </c>
      <c r="AS150" s="27">
        <f t="shared" si="190"/>
        <v>0</v>
      </c>
      <c r="AT150" s="28">
        <f t="shared" si="191"/>
        <v>0</v>
      </c>
    </row>
    <row r="151" spans="8:46" x14ac:dyDescent="0.25">
      <c r="H151" s="17">
        <v>1947</v>
      </c>
      <c r="I151" s="26">
        <f t="shared" si="154"/>
        <v>0</v>
      </c>
      <c r="J151" s="27">
        <f t="shared" si="155"/>
        <v>9</v>
      </c>
      <c r="K151" s="27">
        <f t="shared" si="156"/>
        <v>0</v>
      </c>
      <c r="L151" s="27">
        <f t="shared" si="157"/>
        <v>0</v>
      </c>
      <c r="M151" s="27">
        <f t="shared" si="158"/>
        <v>0</v>
      </c>
      <c r="N151" s="27">
        <f t="shared" si="159"/>
        <v>1</v>
      </c>
      <c r="O151" s="27">
        <f t="shared" si="160"/>
        <v>0</v>
      </c>
      <c r="P151" s="27">
        <f t="shared" si="161"/>
        <v>0</v>
      </c>
      <c r="Q151" s="27">
        <f t="shared" si="162"/>
        <v>0</v>
      </c>
      <c r="R151" s="27">
        <f t="shared" si="163"/>
        <v>0</v>
      </c>
      <c r="S151" s="27">
        <f t="shared" si="164"/>
        <v>0</v>
      </c>
      <c r="T151" s="27">
        <f t="shared" si="165"/>
        <v>0</v>
      </c>
      <c r="U151" s="27">
        <f t="shared" si="166"/>
        <v>0</v>
      </c>
      <c r="V151" s="27">
        <f t="shared" si="167"/>
        <v>0</v>
      </c>
      <c r="W151" s="27">
        <f t="shared" si="168"/>
        <v>0</v>
      </c>
      <c r="X151" s="27">
        <f t="shared" si="169"/>
        <v>3</v>
      </c>
      <c r="Y151" s="27">
        <f t="shared" si="170"/>
        <v>0</v>
      </c>
      <c r="Z151" s="27">
        <f t="shared" si="171"/>
        <v>7</v>
      </c>
      <c r="AA151" s="27">
        <f t="shared" si="172"/>
        <v>0</v>
      </c>
      <c r="AB151" s="27">
        <f t="shared" si="173"/>
        <v>0</v>
      </c>
      <c r="AC151" s="27">
        <f t="shared" si="174"/>
        <v>0</v>
      </c>
      <c r="AD151" s="27">
        <f t="shared" si="175"/>
        <v>0</v>
      </c>
      <c r="AE151" s="27">
        <f t="shared" si="176"/>
        <v>1</v>
      </c>
      <c r="AF151" s="27">
        <f t="shared" si="177"/>
        <v>0</v>
      </c>
      <c r="AG151" s="27">
        <f t="shared" si="178"/>
        <v>0</v>
      </c>
      <c r="AH151" s="27">
        <f t="shared" si="179"/>
        <v>0</v>
      </c>
      <c r="AI151" s="27">
        <f t="shared" si="180"/>
        <v>0</v>
      </c>
      <c r="AJ151" s="27">
        <f t="shared" si="181"/>
        <v>0</v>
      </c>
      <c r="AK151" s="27">
        <f t="shared" si="182"/>
        <v>0</v>
      </c>
      <c r="AL151" s="27">
        <f t="shared" si="183"/>
        <v>0</v>
      </c>
      <c r="AM151" s="27">
        <f t="shared" si="184"/>
        <v>0</v>
      </c>
      <c r="AN151" s="27">
        <f t="shared" si="185"/>
        <v>0</v>
      </c>
      <c r="AO151" s="27">
        <f t="shared" si="186"/>
        <v>0</v>
      </c>
      <c r="AP151" s="27">
        <f t="shared" si="187"/>
        <v>0</v>
      </c>
      <c r="AQ151" s="27">
        <f t="shared" si="188"/>
        <v>0</v>
      </c>
      <c r="AR151" s="27">
        <f t="shared" si="189"/>
        <v>15</v>
      </c>
      <c r="AS151" s="27">
        <f t="shared" si="190"/>
        <v>0</v>
      </c>
      <c r="AT151" s="28">
        <f t="shared" si="191"/>
        <v>0</v>
      </c>
    </row>
    <row r="152" spans="8:46" x14ac:dyDescent="0.25">
      <c r="H152" s="17">
        <v>1948</v>
      </c>
      <c r="I152" s="26">
        <f t="shared" si="154"/>
        <v>0</v>
      </c>
      <c r="J152" s="27">
        <f t="shared" si="155"/>
        <v>10</v>
      </c>
      <c r="K152" s="27">
        <f t="shared" si="156"/>
        <v>0</v>
      </c>
      <c r="L152" s="27">
        <f t="shared" si="157"/>
        <v>0</v>
      </c>
      <c r="M152" s="27">
        <f t="shared" si="158"/>
        <v>0</v>
      </c>
      <c r="N152" s="27">
        <f t="shared" si="159"/>
        <v>1</v>
      </c>
      <c r="O152" s="27">
        <f t="shared" si="160"/>
        <v>0</v>
      </c>
      <c r="P152" s="27">
        <f t="shared" si="161"/>
        <v>0</v>
      </c>
      <c r="Q152" s="27">
        <f t="shared" si="162"/>
        <v>0</v>
      </c>
      <c r="R152" s="27">
        <f t="shared" si="163"/>
        <v>0</v>
      </c>
      <c r="S152" s="27">
        <f t="shared" si="164"/>
        <v>0</v>
      </c>
      <c r="T152" s="27">
        <f t="shared" si="165"/>
        <v>0</v>
      </c>
      <c r="U152" s="27">
        <f t="shared" si="166"/>
        <v>0</v>
      </c>
      <c r="V152" s="27">
        <f t="shared" si="167"/>
        <v>0</v>
      </c>
      <c r="W152" s="27">
        <f t="shared" si="168"/>
        <v>0</v>
      </c>
      <c r="X152" s="27">
        <f t="shared" si="169"/>
        <v>3</v>
      </c>
      <c r="Y152" s="27">
        <f t="shared" si="170"/>
        <v>0</v>
      </c>
      <c r="Z152" s="27">
        <f t="shared" si="171"/>
        <v>7</v>
      </c>
      <c r="AA152" s="27">
        <f t="shared" si="172"/>
        <v>0</v>
      </c>
      <c r="AB152" s="27">
        <f t="shared" si="173"/>
        <v>0</v>
      </c>
      <c r="AC152" s="27">
        <f t="shared" si="174"/>
        <v>0</v>
      </c>
      <c r="AD152" s="27">
        <f t="shared" si="175"/>
        <v>0</v>
      </c>
      <c r="AE152" s="27">
        <f t="shared" si="176"/>
        <v>1</v>
      </c>
      <c r="AF152" s="27">
        <f t="shared" si="177"/>
        <v>0</v>
      </c>
      <c r="AG152" s="27">
        <f t="shared" si="178"/>
        <v>0</v>
      </c>
      <c r="AH152" s="27">
        <f t="shared" si="179"/>
        <v>0</v>
      </c>
      <c r="AI152" s="27">
        <f t="shared" si="180"/>
        <v>0</v>
      </c>
      <c r="AJ152" s="27">
        <f t="shared" si="181"/>
        <v>0</v>
      </c>
      <c r="AK152" s="27">
        <f t="shared" si="182"/>
        <v>0</v>
      </c>
      <c r="AL152" s="27">
        <f t="shared" si="183"/>
        <v>0</v>
      </c>
      <c r="AM152" s="27">
        <f t="shared" si="184"/>
        <v>0</v>
      </c>
      <c r="AN152" s="27">
        <f t="shared" si="185"/>
        <v>0</v>
      </c>
      <c r="AO152" s="27">
        <f t="shared" si="186"/>
        <v>0</v>
      </c>
      <c r="AP152" s="27">
        <f t="shared" si="187"/>
        <v>0</v>
      </c>
      <c r="AQ152" s="27">
        <f t="shared" si="188"/>
        <v>0</v>
      </c>
      <c r="AR152" s="27">
        <f t="shared" si="189"/>
        <v>15</v>
      </c>
      <c r="AS152" s="27">
        <f t="shared" si="190"/>
        <v>0</v>
      </c>
      <c r="AT152" s="28">
        <f t="shared" si="191"/>
        <v>0</v>
      </c>
    </row>
    <row r="153" spans="8:46" x14ac:dyDescent="0.25">
      <c r="H153" s="17">
        <v>1949</v>
      </c>
      <c r="I153" s="26">
        <f t="shared" si="154"/>
        <v>0</v>
      </c>
      <c r="J153" s="27">
        <f t="shared" si="155"/>
        <v>11</v>
      </c>
      <c r="K153" s="27">
        <f t="shared" si="156"/>
        <v>0</v>
      </c>
      <c r="L153" s="27">
        <f t="shared" si="157"/>
        <v>0</v>
      </c>
      <c r="M153" s="27">
        <f t="shared" si="158"/>
        <v>0</v>
      </c>
      <c r="N153" s="27">
        <f t="shared" si="159"/>
        <v>1</v>
      </c>
      <c r="O153" s="27">
        <f t="shared" si="160"/>
        <v>0</v>
      </c>
      <c r="P153" s="27">
        <f t="shared" si="161"/>
        <v>0</v>
      </c>
      <c r="Q153" s="27">
        <f t="shared" si="162"/>
        <v>0</v>
      </c>
      <c r="R153" s="27">
        <f t="shared" si="163"/>
        <v>0</v>
      </c>
      <c r="S153" s="27">
        <f t="shared" si="164"/>
        <v>0</v>
      </c>
      <c r="T153" s="27">
        <f t="shared" si="165"/>
        <v>0</v>
      </c>
      <c r="U153" s="27">
        <f t="shared" si="166"/>
        <v>0</v>
      </c>
      <c r="V153" s="27">
        <f t="shared" si="167"/>
        <v>0</v>
      </c>
      <c r="W153" s="27">
        <f t="shared" si="168"/>
        <v>0</v>
      </c>
      <c r="X153" s="27">
        <f t="shared" si="169"/>
        <v>3</v>
      </c>
      <c r="Y153" s="27">
        <f t="shared" si="170"/>
        <v>0</v>
      </c>
      <c r="Z153" s="27">
        <f t="shared" si="171"/>
        <v>7</v>
      </c>
      <c r="AA153" s="27">
        <f t="shared" si="172"/>
        <v>0</v>
      </c>
      <c r="AB153" s="27">
        <f t="shared" si="173"/>
        <v>0</v>
      </c>
      <c r="AC153" s="27">
        <f t="shared" si="174"/>
        <v>0</v>
      </c>
      <c r="AD153" s="27">
        <f t="shared" si="175"/>
        <v>0</v>
      </c>
      <c r="AE153" s="27">
        <f t="shared" si="176"/>
        <v>1</v>
      </c>
      <c r="AF153" s="27">
        <f t="shared" si="177"/>
        <v>0</v>
      </c>
      <c r="AG153" s="27">
        <f t="shared" si="178"/>
        <v>0</v>
      </c>
      <c r="AH153" s="27">
        <f t="shared" si="179"/>
        <v>0</v>
      </c>
      <c r="AI153" s="27">
        <f t="shared" si="180"/>
        <v>0</v>
      </c>
      <c r="AJ153" s="27">
        <f t="shared" si="181"/>
        <v>0</v>
      </c>
      <c r="AK153" s="27">
        <f t="shared" si="182"/>
        <v>0</v>
      </c>
      <c r="AL153" s="27">
        <f t="shared" si="183"/>
        <v>0</v>
      </c>
      <c r="AM153" s="27">
        <f t="shared" si="184"/>
        <v>0</v>
      </c>
      <c r="AN153" s="27">
        <f t="shared" si="185"/>
        <v>0</v>
      </c>
      <c r="AO153" s="27">
        <f t="shared" si="186"/>
        <v>0</v>
      </c>
      <c r="AP153" s="27">
        <f t="shared" si="187"/>
        <v>0</v>
      </c>
      <c r="AQ153" s="27">
        <f t="shared" si="188"/>
        <v>0</v>
      </c>
      <c r="AR153" s="27">
        <f t="shared" si="189"/>
        <v>15</v>
      </c>
      <c r="AS153" s="27">
        <f t="shared" si="190"/>
        <v>0</v>
      </c>
      <c r="AT153" s="28">
        <f t="shared" si="191"/>
        <v>0</v>
      </c>
    </row>
    <row r="154" spans="8:46" x14ac:dyDescent="0.25">
      <c r="H154" s="17">
        <v>1950</v>
      </c>
      <c r="I154" s="26">
        <f t="shared" si="154"/>
        <v>0</v>
      </c>
      <c r="J154" s="27">
        <f t="shared" si="155"/>
        <v>11</v>
      </c>
      <c r="K154" s="27">
        <f t="shared" si="156"/>
        <v>0</v>
      </c>
      <c r="L154" s="27">
        <f t="shared" si="157"/>
        <v>0</v>
      </c>
      <c r="M154" s="27">
        <f t="shared" si="158"/>
        <v>0</v>
      </c>
      <c r="N154" s="27">
        <f t="shared" si="159"/>
        <v>1</v>
      </c>
      <c r="O154" s="27">
        <f t="shared" si="160"/>
        <v>0</v>
      </c>
      <c r="P154" s="27">
        <f t="shared" si="161"/>
        <v>0</v>
      </c>
      <c r="Q154" s="27">
        <f t="shared" si="162"/>
        <v>0</v>
      </c>
      <c r="R154" s="27">
        <f t="shared" si="163"/>
        <v>0</v>
      </c>
      <c r="S154" s="27">
        <f t="shared" si="164"/>
        <v>0</v>
      </c>
      <c r="T154" s="27">
        <f t="shared" si="165"/>
        <v>0</v>
      </c>
      <c r="U154" s="27">
        <f t="shared" si="166"/>
        <v>0</v>
      </c>
      <c r="V154" s="27">
        <f t="shared" si="167"/>
        <v>0</v>
      </c>
      <c r="W154" s="27">
        <f t="shared" si="168"/>
        <v>0</v>
      </c>
      <c r="X154" s="27">
        <f t="shared" si="169"/>
        <v>3</v>
      </c>
      <c r="Y154" s="27">
        <f t="shared" si="170"/>
        <v>0</v>
      </c>
      <c r="Z154" s="27">
        <f t="shared" si="171"/>
        <v>7</v>
      </c>
      <c r="AA154" s="27">
        <f t="shared" si="172"/>
        <v>0</v>
      </c>
      <c r="AB154" s="27">
        <f t="shared" si="173"/>
        <v>0</v>
      </c>
      <c r="AC154" s="27">
        <f t="shared" si="174"/>
        <v>0</v>
      </c>
      <c r="AD154" s="27">
        <f t="shared" si="175"/>
        <v>0</v>
      </c>
      <c r="AE154" s="27">
        <f t="shared" si="176"/>
        <v>1</v>
      </c>
      <c r="AF154" s="27">
        <f t="shared" si="177"/>
        <v>0</v>
      </c>
      <c r="AG154" s="27">
        <f t="shared" si="178"/>
        <v>0</v>
      </c>
      <c r="AH154" s="27">
        <f t="shared" si="179"/>
        <v>0</v>
      </c>
      <c r="AI154" s="27">
        <f t="shared" si="180"/>
        <v>0</v>
      </c>
      <c r="AJ154" s="27">
        <f t="shared" si="181"/>
        <v>0</v>
      </c>
      <c r="AK154" s="27">
        <f t="shared" si="182"/>
        <v>0</v>
      </c>
      <c r="AL154" s="27">
        <f t="shared" si="183"/>
        <v>0</v>
      </c>
      <c r="AM154" s="27">
        <f t="shared" si="184"/>
        <v>0</v>
      </c>
      <c r="AN154" s="27">
        <f t="shared" si="185"/>
        <v>0</v>
      </c>
      <c r="AO154" s="27">
        <f t="shared" si="186"/>
        <v>0</v>
      </c>
      <c r="AP154" s="27">
        <f t="shared" si="187"/>
        <v>0</v>
      </c>
      <c r="AQ154" s="27">
        <f t="shared" si="188"/>
        <v>0</v>
      </c>
      <c r="AR154" s="27">
        <f t="shared" si="189"/>
        <v>16</v>
      </c>
      <c r="AS154" s="27">
        <f t="shared" si="190"/>
        <v>0</v>
      </c>
      <c r="AT154" s="28">
        <f t="shared" si="191"/>
        <v>0</v>
      </c>
    </row>
    <row r="155" spans="8:46" x14ac:dyDescent="0.25">
      <c r="H155" s="17">
        <v>1951</v>
      </c>
      <c r="I155" s="26">
        <f t="shared" si="154"/>
        <v>0</v>
      </c>
      <c r="J155" s="27">
        <f t="shared" si="155"/>
        <v>11</v>
      </c>
      <c r="K155" s="27">
        <f t="shared" si="156"/>
        <v>0</v>
      </c>
      <c r="L155" s="27">
        <f t="shared" si="157"/>
        <v>0</v>
      </c>
      <c r="M155" s="27">
        <f t="shared" si="158"/>
        <v>0</v>
      </c>
      <c r="N155" s="27">
        <f t="shared" si="159"/>
        <v>1</v>
      </c>
      <c r="O155" s="27">
        <f t="shared" si="160"/>
        <v>0</v>
      </c>
      <c r="P155" s="27">
        <f t="shared" si="161"/>
        <v>0</v>
      </c>
      <c r="Q155" s="27">
        <f t="shared" si="162"/>
        <v>0</v>
      </c>
      <c r="R155" s="27">
        <f t="shared" si="163"/>
        <v>0</v>
      </c>
      <c r="S155" s="27">
        <f t="shared" si="164"/>
        <v>0</v>
      </c>
      <c r="T155" s="27">
        <f t="shared" si="165"/>
        <v>0</v>
      </c>
      <c r="U155" s="27">
        <f t="shared" si="166"/>
        <v>0</v>
      </c>
      <c r="V155" s="27">
        <f t="shared" si="167"/>
        <v>0</v>
      </c>
      <c r="W155" s="27">
        <f t="shared" si="168"/>
        <v>0</v>
      </c>
      <c r="X155" s="27">
        <f t="shared" si="169"/>
        <v>3</v>
      </c>
      <c r="Y155" s="27">
        <f t="shared" si="170"/>
        <v>0</v>
      </c>
      <c r="Z155" s="27">
        <f t="shared" si="171"/>
        <v>7</v>
      </c>
      <c r="AA155" s="27">
        <f t="shared" si="172"/>
        <v>0</v>
      </c>
      <c r="AB155" s="27">
        <f t="shared" si="173"/>
        <v>0</v>
      </c>
      <c r="AC155" s="27">
        <f t="shared" si="174"/>
        <v>0</v>
      </c>
      <c r="AD155" s="27">
        <f t="shared" si="175"/>
        <v>0</v>
      </c>
      <c r="AE155" s="27">
        <f t="shared" si="176"/>
        <v>1</v>
      </c>
      <c r="AF155" s="27">
        <f t="shared" si="177"/>
        <v>0</v>
      </c>
      <c r="AG155" s="27">
        <f t="shared" si="178"/>
        <v>0</v>
      </c>
      <c r="AH155" s="27">
        <f t="shared" si="179"/>
        <v>0</v>
      </c>
      <c r="AI155" s="27">
        <f t="shared" si="180"/>
        <v>0</v>
      </c>
      <c r="AJ155" s="27">
        <f t="shared" si="181"/>
        <v>0</v>
      </c>
      <c r="AK155" s="27">
        <f t="shared" si="182"/>
        <v>0</v>
      </c>
      <c r="AL155" s="27">
        <f t="shared" si="183"/>
        <v>0</v>
      </c>
      <c r="AM155" s="27">
        <f t="shared" si="184"/>
        <v>0</v>
      </c>
      <c r="AN155" s="27">
        <f t="shared" si="185"/>
        <v>0</v>
      </c>
      <c r="AO155" s="27">
        <f t="shared" si="186"/>
        <v>0</v>
      </c>
      <c r="AP155" s="27">
        <f t="shared" si="187"/>
        <v>0</v>
      </c>
      <c r="AQ155" s="27">
        <f t="shared" si="188"/>
        <v>0</v>
      </c>
      <c r="AR155" s="27">
        <f t="shared" si="189"/>
        <v>17</v>
      </c>
      <c r="AS155" s="27">
        <f t="shared" si="190"/>
        <v>0</v>
      </c>
      <c r="AT155" s="28">
        <f t="shared" si="191"/>
        <v>0</v>
      </c>
    </row>
    <row r="156" spans="8:46" x14ac:dyDescent="0.25">
      <c r="H156" s="17">
        <v>1952</v>
      </c>
      <c r="I156" s="26">
        <f t="shared" si="154"/>
        <v>0</v>
      </c>
      <c r="J156" s="27">
        <f t="shared" si="155"/>
        <v>11</v>
      </c>
      <c r="K156" s="27">
        <f t="shared" si="156"/>
        <v>0</v>
      </c>
      <c r="L156" s="27">
        <f t="shared" si="157"/>
        <v>0</v>
      </c>
      <c r="M156" s="27">
        <f t="shared" si="158"/>
        <v>0</v>
      </c>
      <c r="N156" s="27">
        <f t="shared" si="159"/>
        <v>1</v>
      </c>
      <c r="O156" s="27">
        <f t="shared" si="160"/>
        <v>0</v>
      </c>
      <c r="P156" s="27">
        <f t="shared" si="161"/>
        <v>0</v>
      </c>
      <c r="Q156" s="27">
        <f t="shared" si="162"/>
        <v>0</v>
      </c>
      <c r="R156" s="27">
        <f t="shared" si="163"/>
        <v>0</v>
      </c>
      <c r="S156" s="27">
        <f t="shared" si="164"/>
        <v>0</v>
      </c>
      <c r="T156" s="27">
        <f t="shared" si="165"/>
        <v>0</v>
      </c>
      <c r="U156" s="27">
        <f t="shared" si="166"/>
        <v>0</v>
      </c>
      <c r="V156" s="27">
        <f t="shared" si="167"/>
        <v>0</v>
      </c>
      <c r="W156" s="27">
        <f t="shared" si="168"/>
        <v>0</v>
      </c>
      <c r="X156" s="27">
        <f t="shared" si="169"/>
        <v>3</v>
      </c>
      <c r="Y156" s="27">
        <f t="shared" si="170"/>
        <v>0</v>
      </c>
      <c r="Z156" s="27">
        <f t="shared" si="171"/>
        <v>7</v>
      </c>
      <c r="AA156" s="27">
        <f t="shared" si="172"/>
        <v>0</v>
      </c>
      <c r="AB156" s="27">
        <f t="shared" si="173"/>
        <v>0</v>
      </c>
      <c r="AC156" s="27">
        <f t="shared" si="174"/>
        <v>0</v>
      </c>
      <c r="AD156" s="27">
        <f t="shared" si="175"/>
        <v>0</v>
      </c>
      <c r="AE156" s="27">
        <f t="shared" si="176"/>
        <v>1</v>
      </c>
      <c r="AF156" s="27">
        <f t="shared" si="177"/>
        <v>0</v>
      </c>
      <c r="AG156" s="27">
        <f t="shared" si="178"/>
        <v>0</v>
      </c>
      <c r="AH156" s="27">
        <f t="shared" si="179"/>
        <v>0</v>
      </c>
      <c r="AI156" s="27">
        <f t="shared" si="180"/>
        <v>0</v>
      </c>
      <c r="AJ156" s="27">
        <f t="shared" si="181"/>
        <v>0</v>
      </c>
      <c r="AK156" s="27">
        <f t="shared" si="182"/>
        <v>0</v>
      </c>
      <c r="AL156" s="27">
        <f t="shared" si="183"/>
        <v>0</v>
      </c>
      <c r="AM156" s="27">
        <f t="shared" si="184"/>
        <v>0</v>
      </c>
      <c r="AN156" s="27">
        <f t="shared" si="185"/>
        <v>0</v>
      </c>
      <c r="AO156" s="27">
        <f t="shared" si="186"/>
        <v>0</v>
      </c>
      <c r="AP156" s="27">
        <f t="shared" si="187"/>
        <v>0</v>
      </c>
      <c r="AQ156" s="27">
        <f t="shared" si="188"/>
        <v>0</v>
      </c>
      <c r="AR156" s="27">
        <f t="shared" si="189"/>
        <v>18</v>
      </c>
      <c r="AS156" s="27">
        <f t="shared" si="190"/>
        <v>0</v>
      </c>
      <c r="AT156" s="28">
        <f t="shared" si="191"/>
        <v>0</v>
      </c>
    </row>
    <row r="157" spans="8:46" x14ac:dyDescent="0.25">
      <c r="H157" s="17">
        <v>1953</v>
      </c>
      <c r="I157" s="26">
        <f t="shared" si="154"/>
        <v>0</v>
      </c>
      <c r="J157" s="27">
        <f t="shared" si="155"/>
        <v>11</v>
      </c>
      <c r="K157" s="27">
        <f t="shared" si="156"/>
        <v>0</v>
      </c>
      <c r="L157" s="27">
        <f t="shared" si="157"/>
        <v>0</v>
      </c>
      <c r="M157" s="27">
        <f t="shared" si="158"/>
        <v>0</v>
      </c>
      <c r="N157" s="27">
        <f t="shared" si="159"/>
        <v>1</v>
      </c>
      <c r="O157" s="27">
        <f t="shared" si="160"/>
        <v>0</v>
      </c>
      <c r="P157" s="27">
        <f t="shared" si="161"/>
        <v>0</v>
      </c>
      <c r="Q157" s="27">
        <f t="shared" si="162"/>
        <v>0</v>
      </c>
      <c r="R157" s="27">
        <f t="shared" si="163"/>
        <v>0</v>
      </c>
      <c r="S157" s="27">
        <f t="shared" si="164"/>
        <v>0</v>
      </c>
      <c r="T157" s="27">
        <f t="shared" si="165"/>
        <v>0</v>
      </c>
      <c r="U157" s="27">
        <f t="shared" si="166"/>
        <v>0</v>
      </c>
      <c r="V157" s="27">
        <f t="shared" si="167"/>
        <v>0</v>
      </c>
      <c r="W157" s="27">
        <f t="shared" si="168"/>
        <v>0</v>
      </c>
      <c r="X157" s="27">
        <f t="shared" si="169"/>
        <v>3</v>
      </c>
      <c r="Y157" s="27">
        <f t="shared" si="170"/>
        <v>0</v>
      </c>
      <c r="Z157" s="27">
        <f t="shared" si="171"/>
        <v>7</v>
      </c>
      <c r="AA157" s="27">
        <f t="shared" si="172"/>
        <v>0</v>
      </c>
      <c r="AB157" s="27">
        <f t="shared" si="173"/>
        <v>0</v>
      </c>
      <c r="AC157" s="27">
        <f t="shared" si="174"/>
        <v>0</v>
      </c>
      <c r="AD157" s="27">
        <f t="shared" si="175"/>
        <v>0</v>
      </c>
      <c r="AE157" s="27">
        <f t="shared" si="176"/>
        <v>1</v>
      </c>
      <c r="AF157" s="27">
        <f t="shared" si="177"/>
        <v>0</v>
      </c>
      <c r="AG157" s="27">
        <f t="shared" si="178"/>
        <v>0</v>
      </c>
      <c r="AH157" s="27">
        <f t="shared" si="179"/>
        <v>0</v>
      </c>
      <c r="AI157" s="27">
        <f t="shared" si="180"/>
        <v>0</v>
      </c>
      <c r="AJ157" s="27">
        <f t="shared" si="181"/>
        <v>0</v>
      </c>
      <c r="AK157" s="27">
        <f t="shared" si="182"/>
        <v>0</v>
      </c>
      <c r="AL157" s="27">
        <f t="shared" si="183"/>
        <v>0</v>
      </c>
      <c r="AM157" s="27">
        <f t="shared" si="184"/>
        <v>0</v>
      </c>
      <c r="AN157" s="27">
        <f t="shared" si="185"/>
        <v>0</v>
      </c>
      <c r="AO157" s="27">
        <f t="shared" si="186"/>
        <v>0</v>
      </c>
      <c r="AP157" s="27">
        <f t="shared" si="187"/>
        <v>0</v>
      </c>
      <c r="AQ157" s="27">
        <f t="shared" si="188"/>
        <v>0</v>
      </c>
      <c r="AR157" s="27">
        <f t="shared" si="189"/>
        <v>19</v>
      </c>
      <c r="AS157" s="27">
        <f t="shared" si="190"/>
        <v>0</v>
      </c>
      <c r="AT157" s="28">
        <f t="shared" si="191"/>
        <v>0</v>
      </c>
    </row>
    <row r="158" spans="8:46" x14ac:dyDescent="0.25">
      <c r="H158" s="17">
        <v>1954</v>
      </c>
      <c r="I158" s="26">
        <f t="shared" si="154"/>
        <v>0</v>
      </c>
      <c r="J158" s="27">
        <f t="shared" si="155"/>
        <v>12</v>
      </c>
      <c r="K158" s="27">
        <f t="shared" si="156"/>
        <v>0</v>
      </c>
      <c r="L158" s="27">
        <f t="shared" si="157"/>
        <v>0</v>
      </c>
      <c r="M158" s="27">
        <f t="shared" si="158"/>
        <v>0</v>
      </c>
      <c r="N158" s="27">
        <f t="shared" si="159"/>
        <v>1</v>
      </c>
      <c r="O158" s="27">
        <f t="shared" si="160"/>
        <v>0</v>
      </c>
      <c r="P158" s="27">
        <f t="shared" si="161"/>
        <v>0</v>
      </c>
      <c r="Q158" s="27">
        <f t="shared" si="162"/>
        <v>0</v>
      </c>
      <c r="R158" s="27">
        <f t="shared" si="163"/>
        <v>0</v>
      </c>
      <c r="S158" s="27">
        <f t="shared" si="164"/>
        <v>0</v>
      </c>
      <c r="T158" s="27">
        <f t="shared" si="165"/>
        <v>0</v>
      </c>
      <c r="U158" s="27">
        <f t="shared" si="166"/>
        <v>0</v>
      </c>
      <c r="V158" s="27">
        <f t="shared" si="167"/>
        <v>0</v>
      </c>
      <c r="W158" s="27">
        <f t="shared" si="168"/>
        <v>0</v>
      </c>
      <c r="X158" s="27">
        <f t="shared" si="169"/>
        <v>3</v>
      </c>
      <c r="Y158" s="27">
        <f t="shared" si="170"/>
        <v>0</v>
      </c>
      <c r="Z158" s="27">
        <f t="shared" si="171"/>
        <v>7</v>
      </c>
      <c r="AA158" s="27">
        <f t="shared" si="172"/>
        <v>0</v>
      </c>
      <c r="AB158" s="27">
        <f t="shared" si="173"/>
        <v>0</v>
      </c>
      <c r="AC158" s="27">
        <f t="shared" si="174"/>
        <v>0</v>
      </c>
      <c r="AD158" s="27">
        <f t="shared" si="175"/>
        <v>0</v>
      </c>
      <c r="AE158" s="27">
        <f t="shared" si="176"/>
        <v>1</v>
      </c>
      <c r="AF158" s="27">
        <f t="shared" si="177"/>
        <v>0</v>
      </c>
      <c r="AG158" s="27">
        <f t="shared" si="178"/>
        <v>0</v>
      </c>
      <c r="AH158" s="27">
        <f t="shared" si="179"/>
        <v>0</v>
      </c>
      <c r="AI158" s="27">
        <f t="shared" si="180"/>
        <v>0</v>
      </c>
      <c r="AJ158" s="27">
        <f t="shared" si="181"/>
        <v>0</v>
      </c>
      <c r="AK158" s="27">
        <f t="shared" si="182"/>
        <v>0</v>
      </c>
      <c r="AL158" s="27">
        <f t="shared" si="183"/>
        <v>0</v>
      </c>
      <c r="AM158" s="27">
        <f t="shared" si="184"/>
        <v>0</v>
      </c>
      <c r="AN158" s="27">
        <f t="shared" si="185"/>
        <v>0</v>
      </c>
      <c r="AO158" s="27">
        <f t="shared" si="186"/>
        <v>0</v>
      </c>
      <c r="AP158" s="27">
        <f t="shared" si="187"/>
        <v>0</v>
      </c>
      <c r="AQ158" s="27">
        <f t="shared" si="188"/>
        <v>0</v>
      </c>
      <c r="AR158" s="27">
        <f t="shared" si="189"/>
        <v>19</v>
      </c>
      <c r="AS158" s="27">
        <f t="shared" si="190"/>
        <v>0</v>
      </c>
      <c r="AT158" s="28">
        <f t="shared" si="191"/>
        <v>0</v>
      </c>
    </row>
    <row r="159" spans="8:46" x14ac:dyDescent="0.25">
      <c r="H159" s="17">
        <v>1955</v>
      </c>
      <c r="I159" s="26">
        <f t="shared" si="154"/>
        <v>0</v>
      </c>
      <c r="J159" s="27">
        <f t="shared" si="155"/>
        <v>12</v>
      </c>
      <c r="K159" s="27">
        <f t="shared" si="156"/>
        <v>0</v>
      </c>
      <c r="L159" s="27">
        <f t="shared" si="157"/>
        <v>0</v>
      </c>
      <c r="M159" s="27">
        <f t="shared" si="158"/>
        <v>0</v>
      </c>
      <c r="N159" s="27">
        <f t="shared" si="159"/>
        <v>1</v>
      </c>
      <c r="O159" s="27">
        <f t="shared" si="160"/>
        <v>0</v>
      </c>
      <c r="P159" s="27">
        <f t="shared" si="161"/>
        <v>0</v>
      </c>
      <c r="Q159" s="27">
        <f t="shared" si="162"/>
        <v>0</v>
      </c>
      <c r="R159" s="27">
        <f t="shared" si="163"/>
        <v>0</v>
      </c>
      <c r="S159" s="27">
        <f t="shared" si="164"/>
        <v>0</v>
      </c>
      <c r="T159" s="27">
        <f t="shared" si="165"/>
        <v>0</v>
      </c>
      <c r="U159" s="27">
        <f t="shared" si="166"/>
        <v>0</v>
      </c>
      <c r="V159" s="27">
        <f t="shared" si="167"/>
        <v>0</v>
      </c>
      <c r="W159" s="27">
        <f t="shared" si="168"/>
        <v>0</v>
      </c>
      <c r="X159" s="27">
        <f t="shared" si="169"/>
        <v>3</v>
      </c>
      <c r="Y159" s="27">
        <f t="shared" si="170"/>
        <v>0</v>
      </c>
      <c r="Z159" s="27">
        <f t="shared" si="171"/>
        <v>7</v>
      </c>
      <c r="AA159" s="27">
        <f t="shared" si="172"/>
        <v>0</v>
      </c>
      <c r="AB159" s="27">
        <f t="shared" si="173"/>
        <v>0</v>
      </c>
      <c r="AC159" s="27">
        <f t="shared" si="174"/>
        <v>0</v>
      </c>
      <c r="AD159" s="27">
        <f t="shared" si="175"/>
        <v>0</v>
      </c>
      <c r="AE159" s="27">
        <f t="shared" si="176"/>
        <v>1</v>
      </c>
      <c r="AF159" s="27">
        <f t="shared" si="177"/>
        <v>0</v>
      </c>
      <c r="AG159" s="27">
        <f t="shared" si="178"/>
        <v>0</v>
      </c>
      <c r="AH159" s="27">
        <f t="shared" si="179"/>
        <v>0</v>
      </c>
      <c r="AI159" s="27">
        <f t="shared" si="180"/>
        <v>0</v>
      </c>
      <c r="AJ159" s="27">
        <f t="shared" si="181"/>
        <v>0</v>
      </c>
      <c r="AK159" s="27">
        <f t="shared" si="182"/>
        <v>0</v>
      </c>
      <c r="AL159" s="27">
        <f t="shared" si="183"/>
        <v>0</v>
      </c>
      <c r="AM159" s="27">
        <f t="shared" si="184"/>
        <v>0</v>
      </c>
      <c r="AN159" s="27">
        <f t="shared" si="185"/>
        <v>0</v>
      </c>
      <c r="AO159" s="27">
        <f t="shared" si="186"/>
        <v>0</v>
      </c>
      <c r="AP159" s="27">
        <f t="shared" si="187"/>
        <v>0</v>
      </c>
      <c r="AQ159" s="27">
        <f t="shared" si="188"/>
        <v>0</v>
      </c>
      <c r="AR159" s="27">
        <f t="shared" si="189"/>
        <v>20</v>
      </c>
      <c r="AS159" s="27">
        <f t="shared" si="190"/>
        <v>0</v>
      </c>
      <c r="AT159" s="28">
        <f t="shared" si="191"/>
        <v>0</v>
      </c>
    </row>
    <row r="160" spans="8:46" x14ac:dyDescent="0.25">
      <c r="H160" s="17">
        <v>1956</v>
      </c>
      <c r="I160" s="26">
        <f t="shared" si="154"/>
        <v>0</v>
      </c>
      <c r="J160" s="27">
        <f t="shared" si="155"/>
        <v>12</v>
      </c>
      <c r="K160" s="27">
        <f t="shared" si="156"/>
        <v>0</v>
      </c>
      <c r="L160" s="27">
        <f t="shared" si="157"/>
        <v>0</v>
      </c>
      <c r="M160" s="27">
        <f t="shared" si="158"/>
        <v>0</v>
      </c>
      <c r="N160" s="27">
        <f t="shared" si="159"/>
        <v>1</v>
      </c>
      <c r="O160" s="27">
        <f t="shared" si="160"/>
        <v>0</v>
      </c>
      <c r="P160" s="27">
        <f t="shared" si="161"/>
        <v>0</v>
      </c>
      <c r="Q160" s="27">
        <f t="shared" si="162"/>
        <v>0</v>
      </c>
      <c r="R160" s="27">
        <f t="shared" si="163"/>
        <v>0</v>
      </c>
      <c r="S160" s="27">
        <f t="shared" si="164"/>
        <v>0</v>
      </c>
      <c r="T160" s="27">
        <f t="shared" si="165"/>
        <v>0</v>
      </c>
      <c r="U160" s="27">
        <f t="shared" si="166"/>
        <v>0</v>
      </c>
      <c r="V160" s="27">
        <f t="shared" si="167"/>
        <v>0</v>
      </c>
      <c r="W160" s="27">
        <f t="shared" si="168"/>
        <v>0</v>
      </c>
      <c r="X160" s="27">
        <f t="shared" si="169"/>
        <v>3</v>
      </c>
      <c r="Y160" s="27">
        <f t="shared" si="170"/>
        <v>0</v>
      </c>
      <c r="Z160" s="27">
        <f t="shared" si="171"/>
        <v>7</v>
      </c>
      <c r="AA160" s="27">
        <f t="shared" si="172"/>
        <v>0</v>
      </c>
      <c r="AB160" s="27">
        <f t="shared" si="173"/>
        <v>0</v>
      </c>
      <c r="AC160" s="27">
        <f t="shared" si="174"/>
        <v>0</v>
      </c>
      <c r="AD160" s="27">
        <f t="shared" si="175"/>
        <v>0</v>
      </c>
      <c r="AE160" s="27">
        <f t="shared" si="176"/>
        <v>1</v>
      </c>
      <c r="AF160" s="27">
        <f t="shared" si="177"/>
        <v>0</v>
      </c>
      <c r="AG160" s="27">
        <f t="shared" si="178"/>
        <v>0</v>
      </c>
      <c r="AH160" s="27">
        <f t="shared" si="179"/>
        <v>0</v>
      </c>
      <c r="AI160" s="27">
        <f t="shared" si="180"/>
        <v>0</v>
      </c>
      <c r="AJ160" s="27">
        <f t="shared" si="181"/>
        <v>0</v>
      </c>
      <c r="AK160" s="27">
        <f t="shared" si="182"/>
        <v>0</v>
      </c>
      <c r="AL160" s="27">
        <f t="shared" si="183"/>
        <v>0</v>
      </c>
      <c r="AM160" s="27">
        <f t="shared" si="184"/>
        <v>0</v>
      </c>
      <c r="AN160" s="27">
        <f t="shared" si="185"/>
        <v>0</v>
      </c>
      <c r="AO160" s="27">
        <f t="shared" si="186"/>
        <v>0</v>
      </c>
      <c r="AP160" s="27">
        <f t="shared" si="187"/>
        <v>0</v>
      </c>
      <c r="AQ160" s="27">
        <f t="shared" si="188"/>
        <v>0</v>
      </c>
      <c r="AR160" s="27">
        <f t="shared" si="189"/>
        <v>21</v>
      </c>
      <c r="AS160" s="27">
        <f t="shared" si="190"/>
        <v>0</v>
      </c>
      <c r="AT160" s="28">
        <f t="shared" si="191"/>
        <v>0</v>
      </c>
    </row>
    <row r="161" spans="8:46" x14ac:dyDescent="0.25">
      <c r="H161" s="17">
        <v>1957</v>
      </c>
      <c r="I161" s="26">
        <f t="shared" si="154"/>
        <v>0</v>
      </c>
      <c r="J161" s="27">
        <f t="shared" si="155"/>
        <v>12</v>
      </c>
      <c r="K161" s="27">
        <f t="shared" si="156"/>
        <v>0</v>
      </c>
      <c r="L161" s="27">
        <f t="shared" si="157"/>
        <v>0</v>
      </c>
      <c r="M161" s="27">
        <f t="shared" si="158"/>
        <v>0</v>
      </c>
      <c r="N161" s="27">
        <f t="shared" si="159"/>
        <v>1</v>
      </c>
      <c r="O161" s="27">
        <f t="shared" si="160"/>
        <v>0</v>
      </c>
      <c r="P161" s="27">
        <f t="shared" si="161"/>
        <v>0</v>
      </c>
      <c r="Q161" s="27">
        <f t="shared" si="162"/>
        <v>0</v>
      </c>
      <c r="R161" s="27">
        <f t="shared" si="163"/>
        <v>0</v>
      </c>
      <c r="S161" s="27">
        <f t="shared" si="164"/>
        <v>0</v>
      </c>
      <c r="T161" s="27">
        <f t="shared" si="165"/>
        <v>0</v>
      </c>
      <c r="U161" s="27">
        <f t="shared" si="166"/>
        <v>0</v>
      </c>
      <c r="V161" s="27">
        <f t="shared" si="167"/>
        <v>0</v>
      </c>
      <c r="W161" s="27">
        <f t="shared" si="168"/>
        <v>0</v>
      </c>
      <c r="X161" s="27">
        <f t="shared" si="169"/>
        <v>3</v>
      </c>
      <c r="Y161" s="27">
        <f t="shared" si="170"/>
        <v>0</v>
      </c>
      <c r="Z161" s="27">
        <f t="shared" si="171"/>
        <v>7</v>
      </c>
      <c r="AA161" s="27">
        <f t="shared" si="172"/>
        <v>0</v>
      </c>
      <c r="AB161" s="27">
        <f t="shared" si="173"/>
        <v>0</v>
      </c>
      <c r="AC161" s="27">
        <f t="shared" si="174"/>
        <v>0</v>
      </c>
      <c r="AD161" s="27">
        <f t="shared" si="175"/>
        <v>0</v>
      </c>
      <c r="AE161" s="27">
        <f t="shared" si="176"/>
        <v>1</v>
      </c>
      <c r="AF161" s="27">
        <f t="shared" si="177"/>
        <v>0</v>
      </c>
      <c r="AG161" s="27">
        <f t="shared" si="178"/>
        <v>0</v>
      </c>
      <c r="AH161" s="27">
        <f t="shared" si="179"/>
        <v>0</v>
      </c>
      <c r="AI161" s="27">
        <f t="shared" si="180"/>
        <v>0</v>
      </c>
      <c r="AJ161" s="27">
        <f t="shared" si="181"/>
        <v>0</v>
      </c>
      <c r="AK161" s="27">
        <f t="shared" si="182"/>
        <v>0</v>
      </c>
      <c r="AL161" s="27">
        <f t="shared" si="183"/>
        <v>0</v>
      </c>
      <c r="AM161" s="27">
        <f t="shared" si="184"/>
        <v>0</v>
      </c>
      <c r="AN161" s="27">
        <f t="shared" si="185"/>
        <v>0</v>
      </c>
      <c r="AO161" s="27">
        <f t="shared" si="186"/>
        <v>0</v>
      </c>
      <c r="AP161" s="27">
        <f t="shared" si="187"/>
        <v>0</v>
      </c>
      <c r="AQ161" s="27">
        <f t="shared" si="188"/>
        <v>0</v>
      </c>
      <c r="AR161" s="27">
        <f t="shared" si="189"/>
        <v>22</v>
      </c>
      <c r="AS161" s="27">
        <f t="shared" si="190"/>
        <v>0</v>
      </c>
      <c r="AT161" s="28">
        <f t="shared" si="191"/>
        <v>0</v>
      </c>
    </row>
    <row r="162" spans="8:46" x14ac:dyDescent="0.25">
      <c r="H162" s="17">
        <v>1958</v>
      </c>
      <c r="I162" s="26">
        <f t="shared" si="154"/>
        <v>0</v>
      </c>
      <c r="J162" s="27">
        <f t="shared" si="155"/>
        <v>13</v>
      </c>
      <c r="K162" s="27">
        <f t="shared" si="156"/>
        <v>0</v>
      </c>
      <c r="L162" s="27">
        <f t="shared" si="157"/>
        <v>0</v>
      </c>
      <c r="M162" s="27">
        <f t="shared" si="158"/>
        <v>0</v>
      </c>
      <c r="N162" s="27">
        <f t="shared" si="159"/>
        <v>1</v>
      </c>
      <c r="O162" s="27">
        <f t="shared" si="160"/>
        <v>0</v>
      </c>
      <c r="P162" s="27">
        <f t="shared" si="161"/>
        <v>0</v>
      </c>
      <c r="Q162" s="27">
        <f t="shared" si="162"/>
        <v>0</v>
      </c>
      <c r="R162" s="27">
        <f t="shared" si="163"/>
        <v>0</v>
      </c>
      <c r="S162" s="27">
        <f t="shared" si="164"/>
        <v>0</v>
      </c>
      <c r="T162" s="27">
        <f t="shared" si="165"/>
        <v>0</v>
      </c>
      <c r="U162" s="27">
        <f t="shared" si="166"/>
        <v>0</v>
      </c>
      <c r="V162" s="27">
        <f t="shared" si="167"/>
        <v>0</v>
      </c>
      <c r="W162" s="27">
        <f t="shared" si="168"/>
        <v>0</v>
      </c>
      <c r="X162" s="27">
        <f t="shared" si="169"/>
        <v>3</v>
      </c>
      <c r="Y162" s="27">
        <f t="shared" si="170"/>
        <v>0</v>
      </c>
      <c r="Z162" s="27">
        <f t="shared" si="171"/>
        <v>7</v>
      </c>
      <c r="AA162" s="27">
        <f t="shared" si="172"/>
        <v>0</v>
      </c>
      <c r="AB162" s="27">
        <f t="shared" si="173"/>
        <v>0</v>
      </c>
      <c r="AC162" s="27">
        <f t="shared" si="174"/>
        <v>0</v>
      </c>
      <c r="AD162" s="27">
        <f t="shared" si="175"/>
        <v>0</v>
      </c>
      <c r="AE162" s="27">
        <f t="shared" si="176"/>
        <v>1</v>
      </c>
      <c r="AF162" s="27">
        <f t="shared" si="177"/>
        <v>0</v>
      </c>
      <c r="AG162" s="27">
        <f t="shared" si="178"/>
        <v>0</v>
      </c>
      <c r="AH162" s="27">
        <f t="shared" si="179"/>
        <v>0</v>
      </c>
      <c r="AI162" s="27">
        <f t="shared" si="180"/>
        <v>0</v>
      </c>
      <c r="AJ162" s="27">
        <f t="shared" si="181"/>
        <v>0</v>
      </c>
      <c r="AK162" s="27">
        <f t="shared" si="182"/>
        <v>0</v>
      </c>
      <c r="AL162" s="27">
        <f t="shared" si="183"/>
        <v>0</v>
      </c>
      <c r="AM162" s="27">
        <f t="shared" si="184"/>
        <v>0</v>
      </c>
      <c r="AN162" s="27">
        <f t="shared" si="185"/>
        <v>0</v>
      </c>
      <c r="AO162" s="27">
        <f t="shared" si="186"/>
        <v>0</v>
      </c>
      <c r="AP162" s="27">
        <f t="shared" si="187"/>
        <v>0</v>
      </c>
      <c r="AQ162" s="27">
        <f t="shared" si="188"/>
        <v>0</v>
      </c>
      <c r="AR162" s="27">
        <f t="shared" si="189"/>
        <v>22</v>
      </c>
      <c r="AS162" s="27">
        <f t="shared" si="190"/>
        <v>0</v>
      </c>
      <c r="AT162" s="28">
        <f t="shared" si="191"/>
        <v>0</v>
      </c>
    </row>
    <row r="163" spans="8:46" x14ac:dyDescent="0.25">
      <c r="H163" s="17">
        <v>1959</v>
      </c>
      <c r="I163" s="26">
        <f t="shared" si="154"/>
        <v>0</v>
      </c>
      <c r="J163" s="27">
        <f t="shared" si="155"/>
        <v>13</v>
      </c>
      <c r="K163" s="27">
        <f t="shared" si="156"/>
        <v>0</v>
      </c>
      <c r="L163" s="27">
        <f t="shared" si="157"/>
        <v>0</v>
      </c>
      <c r="M163" s="27">
        <f t="shared" si="158"/>
        <v>0</v>
      </c>
      <c r="N163" s="27">
        <f t="shared" si="159"/>
        <v>1</v>
      </c>
      <c r="O163" s="27">
        <f t="shared" si="160"/>
        <v>0</v>
      </c>
      <c r="P163" s="27">
        <f t="shared" si="161"/>
        <v>0</v>
      </c>
      <c r="Q163" s="27">
        <f t="shared" si="162"/>
        <v>0</v>
      </c>
      <c r="R163" s="27">
        <f t="shared" si="163"/>
        <v>0</v>
      </c>
      <c r="S163" s="27">
        <f t="shared" si="164"/>
        <v>0</v>
      </c>
      <c r="T163" s="27">
        <f t="shared" si="165"/>
        <v>0</v>
      </c>
      <c r="U163" s="27">
        <f t="shared" si="166"/>
        <v>0</v>
      </c>
      <c r="V163" s="27">
        <f t="shared" si="167"/>
        <v>0</v>
      </c>
      <c r="W163" s="27">
        <f t="shared" si="168"/>
        <v>0</v>
      </c>
      <c r="X163" s="27">
        <f t="shared" si="169"/>
        <v>3</v>
      </c>
      <c r="Y163" s="27">
        <f t="shared" si="170"/>
        <v>0</v>
      </c>
      <c r="Z163" s="27">
        <f t="shared" si="171"/>
        <v>7</v>
      </c>
      <c r="AA163" s="27">
        <f t="shared" si="172"/>
        <v>0</v>
      </c>
      <c r="AB163" s="27">
        <f t="shared" si="173"/>
        <v>0</v>
      </c>
      <c r="AC163" s="27">
        <f t="shared" si="174"/>
        <v>0</v>
      </c>
      <c r="AD163" s="27">
        <f t="shared" si="175"/>
        <v>0</v>
      </c>
      <c r="AE163" s="27">
        <f t="shared" si="176"/>
        <v>1</v>
      </c>
      <c r="AF163" s="27">
        <f t="shared" si="177"/>
        <v>0</v>
      </c>
      <c r="AG163" s="27">
        <f t="shared" si="178"/>
        <v>0</v>
      </c>
      <c r="AH163" s="27">
        <f t="shared" si="179"/>
        <v>0</v>
      </c>
      <c r="AI163" s="27">
        <f t="shared" si="180"/>
        <v>0</v>
      </c>
      <c r="AJ163" s="27">
        <f t="shared" si="181"/>
        <v>0</v>
      </c>
      <c r="AK163" s="27">
        <f t="shared" si="182"/>
        <v>0</v>
      </c>
      <c r="AL163" s="27">
        <f t="shared" si="183"/>
        <v>0</v>
      </c>
      <c r="AM163" s="27">
        <f t="shared" si="184"/>
        <v>0</v>
      </c>
      <c r="AN163" s="27">
        <f t="shared" si="185"/>
        <v>0</v>
      </c>
      <c r="AO163" s="27">
        <f t="shared" si="186"/>
        <v>0</v>
      </c>
      <c r="AP163" s="27">
        <f t="shared" si="187"/>
        <v>0</v>
      </c>
      <c r="AQ163" s="27">
        <f t="shared" si="188"/>
        <v>0</v>
      </c>
      <c r="AR163" s="27">
        <f t="shared" si="189"/>
        <v>23</v>
      </c>
      <c r="AS163" s="27">
        <f t="shared" si="190"/>
        <v>0</v>
      </c>
      <c r="AT163" s="28">
        <f t="shared" si="191"/>
        <v>0</v>
      </c>
    </row>
    <row r="164" spans="8:46" x14ac:dyDescent="0.25">
      <c r="H164" s="17">
        <v>1960</v>
      </c>
      <c r="I164" s="26">
        <f t="shared" si="154"/>
        <v>0</v>
      </c>
      <c r="J164" s="27">
        <f t="shared" si="155"/>
        <v>13</v>
      </c>
      <c r="K164" s="27">
        <f t="shared" si="156"/>
        <v>0</v>
      </c>
      <c r="L164" s="27">
        <f t="shared" si="157"/>
        <v>0</v>
      </c>
      <c r="M164" s="27">
        <f t="shared" si="158"/>
        <v>0</v>
      </c>
      <c r="N164" s="27">
        <f t="shared" si="159"/>
        <v>1</v>
      </c>
      <c r="O164" s="27">
        <f t="shared" si="160"/>
        <v>0</v>
      </c>
      <c r="P164" s="27">
        <f t="shared" si="161"/>
        <v>0</v>
      </c>
      <c r="Q164" s="27">
        <f t="shared" si="162"/>
        <v>0</v>
      </c>
      <c r="R164" s="27">
        <f t="shared" si="163"/>
        <v>0</v>
      </c>
      <c r="S164" s="27">
        <f t="shared" si="164"/>
        <v>0</v>
      </c>
      <c r="T164" s="27">
        <f t="shared" si="165"/>
        <v>0</v>
      </c>
      <c r="U164" s="27">
        <f t="shared" si="166"/>
        <v>0</v>
      </c>
      <c r="V164" s="27">
        <f t="shared" si="167"/>
        <v>0</v>
      </c>
      <c r="W164" s="27">
        <f t="shared" si="168"/>
        <v>0</v>
      </c>
      <c r="X164" s="27">
        <f t="shared" si="169"/>
        <v>3</v>
      </c>
      <c r="Y164" s="27">
        <f t="shared" si="170"/>
        <v>0</v>
      </c>
      <c r="Z164" s="27">
        <f t="shared" si="171"/>
        <v>7</v>
      </c>
      <c r="AA164" s="27">
        <f t="shared" si="172"/>
        <v>0</v>
      </c>
      <c r="AB164" s="27">
        <f t="shared" si="173"/>
        <v>0</v>
      </c>
      <c r="AC164" s="27">
        <f t="shared" si="174"/>
        <v>0</v>
      </c>
      <c r="AD164" s="27">
        <f t="shared" si="175"/>
        <v>1</v>
      </c>
      <c r="AE164" s="27">
        <f t="shared" si="176"/>
        <v>1</v>
      </c>
      <c r="AF164" s="27">
        <f t="shared" si="177"/>
        <v>0</v>
      </c>
      <c r="AG164" s="27">
        <f t="shared" si="178"/>
        <v>0</v>
      </c>
      <c r="AH164" s="27">
        <f t="shared" si="179"/>
        <v>0</v>
      </c>
      <c r="AI164" s="27">
        <f t="shared" si="180"/>
        <v>0</v>
      </c>
      <c r="AJ164" s="27">
        <f t="shared" si="181"/>
        <v>0</v>
      </c>
      <c r="AK164" s="27">
        <f t="shared" si="182"/>
        <v>0</v>
      </c>
      <c r="AL164" s="27">
        <f t="shared" si="183"/>
        <v>0</v>
      </c>
      <c r="AM164" s="27">
        <f t="shared" si="184"/>
        <v>0</v>
      </c>
      <c r="AN164" s="27">
        <f t="shared" si="185"/>
        <v>0</v>
      </c>
      <c r="AO164" s="27">
        <f t="shared" si="186"/>
        <v>0</v>
      </c>
      <c r="AP164" s="27">
        <f t="shared" si="187"/>
        <v>0</v>
      </c>
      <c r="AQ164" s="27">
        <f t="shared" si="188"/>
        <v>0</v>
      </c>
      <c r="AR164" s="27">
        <f t="shared" si="189"/>
        <v>23</v>
      </c>
      <c r="AS164" s="27">
        <f t="shared" si="190"/>
        <v>0</v>
      </c>
      <c r="AT164" s="28">
        <f t="shared" si="191"/>
        <v>0</v>
      </c>
    </row>
    <row r="165" spans="8:46" x14ac:dyDescent="0.25">
      <c r="H165" s="17">
        <v>1961</v>
      </c>
      <c r="I165" s="26">
        <f t="shared" si="154"/>
        <v>0</v>
      </c>
      <c r="J165" s="27">
        <f t="shared" si="155"/>
        <v>13</v>
      </c>
      <c r="K165" s="27">
        <f t="shared" si="156"/>
        <v>0</v>
      </c>
      <c r="L165" s="27">
        <f t="shared" si="157"/>
        <v>0</v>
      </c>
      <c r="M165" s="27">
        <f t="shared" si="158"/>
        <v>0</v>
      </c>
      <c r="N165" s="27">
        <f t="shared" si="159"/>
        <v>1</v>
      </c>
      <c r="O165" s="27">
        <f t="shared" si="160"/>
        <v>0</v>
      </c>
      <c r="P165" s="27">
        <f t="shared" si="161"/>
        <v>0</v>
      </c>
      <c r="Q165" s="27">
        <f t="shared" si="162"/>
        <v>0</v>
      </c>
      <c r="R165" s="27">
        <f t="shared" si="163"/>
        <v>0</v>
      </c>
      <c r="S165" s="27">
        <f t="shared" si="164"/>
        <v>0</v>
      </c>
      <c r="T165" s="27">
        <f t="shared" si="165"/>
        <v>0</v>
      </c>
      <c r="U165" s="27">
        <f t="shared" si="166"/>
        <v>0</v>
      </c>
      <c r="V165" s="27">
        <f t="shared" si="167"/>
        <v>0</v>
      </c>
      <c r="W165" s="27">
        <f t="shared" si="168"/>
        <v>0</v>
      </c>
      <c r="X165" s="27">
        <f t="shared" si="169"/>
        <v>3</v>
      </c>
      <c r="Y165" s="27">
        <f t="shared" si="170"/>
        <v>0</v>
      </c>
      <c r="Z165" s="27">
        <f t="shared" si="171"/>
        <v>7</v>
      </c>
      <c r="AA165" s="27">
        <f t="shared" si="172"/>
        <v>0</v>
      </c>
      <c r="AB165" s="27">
        <f t="shared" si="173"/>
        <v>0</v>
      </c>
      <c r="AC165" s="27">
        <f t="shared" si="174"/>
        <v>0</v>
      </c>
      <c r="AD165" s="27">
        <f t="shared" si="175"/>
        <v>2</v>
      </c>
      <c r="AE165" s="27">
        <f t="shared" si="176"/>
        <v>1</v>
      </c>
      <c r="AF165" s="27">
        <f t="shared" si="177"/>
        <v>0</v>
      </c>
      <c r="AG165" s="27">
        <f t="shared" si="178"/>
        <v>0</v>
      </c>
      <c r="AH165" s="27">
        <f t="shared" si="179"/>
        <v>0</v>
      </c>
      <c r="AI165" s="27">
        <f t="shared" si="180"/>
        <v>0</v>
      </c>
      <c r="AJ165" s="27">
        <f t="shared" si="181"/>
        <v>0</v>
      </c>
      <c r="AK165" s="27">
        <f t="shared" si="182"/>
        <v>0</v>
      </c>
      <c r="AL165" s="27">
        <f t="shared" si="183"/>
        <v>0</v>
      </c>
      <c r="AM165" s="27">
        <f t="shared" si="184"/>
        <v>0</v>
      </c>
      <c r="AN165" s="27">
        <f t="shared" si="185"/>
        <v>0</v>
      </c>
      <c r="AO165" s="27">
        <f t="shared" si="186"/>
        <v>0</v>
      </c>
      <c r="AP165" s="27">
        <f t="shared" si="187"/>
        <v>0</v>
      </c>
      <c r="AQ165" s="27">
        <f t="shared" si="188"/>
        <v>0</v>
      </c>
      <c r="AR165" s="27">
        <f t="shared" si="189"/>
        <v>23</v>
      </c>
      <c r="AS165" s="27">
        <f t="shared" si="190"/>
        <v>0</v>
      </c>
      <c r="AT165" s="28">
        <f t="shared" si="191"/>
        <v>0</v>
      </c>
    </row>
    <row r="166" spans="8:46" x14ac:dyDescent="0.25">
      <c r="H166" s="17">
        <v>1962</v>
      </c>
      <c r="I166" s="26">
        <f t="shared" si="154"/>
        <v>0</v>
      </c>
      <c r="J166" s="27">
        <f t="shared" si="155"/>
        <v>13</v>
      </c>
      <c r="K166" s="27">
        <f t="shared" si="156"/>
        <v>0</v>
      </c>
      <c r="L166" s="27">
        <f t="shared" si="157"/>
        <v>0</v>
      </c>
      <c r="M166" s="27">
        <f t="shared" si="158"/>
        <v>0</v>
      </c>
      <c r="N166" s="27">
        <f t="shared" si="159"/>
        <v>1</v>
      </c>
      <c r="O166" s="27">
        <f t="shared" si="160"/>
        <v>0</v>
      </c>
      <c r="P166" s="27">
        <f t="shared" si="161"/>
        <v>0</v>
      </c>
      <c r="Q166" s="27">
        <f t="shared" si="162"/>
        <v>0</v>
      </c>
      <c r="R166" s="27">
        <f t="shared" si="163"/>
        <v>0</v>
      </c>
      <c r="S166" s="27">
        <f t="shared" si="164"/>
        <v>0</v>
      </c>
      <c r="T166" s="27">
        <f t="shared" si="165"/>
        <v>0</v>
      </c>
      <c r="U166" s="27">
        <f t="shared" si="166"/>
        <v>0</v>
      </c>
      <c r="V166" s="27">
        <f t="shared" si="167"/>
        <v>0</v>
      </c>
      <c r="W166" s="27">
        <f t="shared" si="168"/>
        <v>0</v>
      </c>
      <c r="X166" s="27">
        <f t="shared" si="169"/>
        <v>3</v>
      </c>
      <c r="Y166" s="27">
        <f t="shared" si="170"/>
        <v>0</v>
      </c>
      <c r="Z166" s="27">
        <f t="shared" si="171"/>
        <v>7</v>
      </c>
      <c r="AA166" s="27">
        <f t="shared" si="172"/>
        <v>0</v>
      </c>
      <c r="AB166" s="27">
        <f t="shared" si="173"/>
        <v>0</v>
      </c>
      <c r="AC166" s="27">
        <f t="shared" si="174"/>
        <v>0</v>
      </c>
      <c r="AD166" s="27">
        <f t="shared" si="175"/>
        <v>2</v>
      </c>
      <c r="AE166" s="27">
        <f t="shared" si="176"/>
        <v>1</v>
      </c>
      <c r="AF166" s="27">
        <f t="shared" si="177"/>
        <v>1</v>
      </c>
      <c r="AG166" s="27">
        <f t="shared" si="178"/>
        <v>0</v>
      </c>
      <c r="AH166" s="27">
        <f t="shared" si="179"/>
        <v>0</v>
      </c>
      <c r="AI166" s="27">
        <f t="shared" si="180"/>
        <v>0</v>
      </c>
      <c r="AJ166" s="27">
        <f t="shared" si="181"/>
        <v>0</v>
      </c>
      <c r="AK166" s="27">
        <f t="shared" si="182"/>
        <v>0</v>
      </c>
      <c r="AL166" s="27">
        <f t="shared" si="183"/>
        <v>0</v>
      </c>
      <c r="AM166" s="27">
        <f t="shared" si="184"/>
        <v>0</v>
      </c>
      <c r="AN166" s="27">
        <f t="shared" si="185"/>
        <v>0</v>
      </c>
      <c r="AO166" s="27">
        <f t="shared" si="186"/>
        <v>0</v>
      </c>
      <c r="AP166" s="27">
        <f t="shared" si="187"/>
        <v>0</v>
      </c>
      <c r="AQ166" s="27">
        <f t="shared" si="188"/>
        <v>0</v>
      </c>
      <c r="AR166" s="27">
        <f t="shared" si="189"/>
        <v>23</v>
      </c>
      <c r="AS166" s="27">
        <f t="shared" si="190"/>
        <v>0</v>
      </c>
      <c r="AT166" s="28">
        <f t="shared" si="191"/>
        <v>0</v>
      </c>
    </row>
    <row r="167" spans="8:46" x14ac:dyDescent="0.25">
      <c r="H167" s="17">
        <v>1963</v>
      </c>
      <c r="I167" s="26">
        <f t="shared" si="154"/>
        <v>0</v>
      </c>
      <c r="J167" s="27">
        <f t="shared" si="155"/>
        <v>14</v>
      </c>
      <c r="K167" s="27">
        <f t="shared" si="156"/>
        <v>0</v>
      </c>
      <c r="L167" s="27">
        <f t="shared" si="157"/>
        <v>0</v>
      </c>
      <c r="M167" s="27">
        <f t="shared" si="158"/>
        <v>0</v>
      </c>
      <c r="N167" s="27">
        <f t="shared" si="159"/>
        <v>1</v>
      </c>
      <c r="O167" s="27">
        <f t="shared" si="160"/>
        <v>0</v>
      </c>
      <c r="P167" s="27">
        <f t="shared" si="161"/>
        <v>0</v>
      </c>
      <c r="Q167" s="27">
        <f t="shared" si="162"/>
        <v>0</v>
      </c>
      <c r="R167" s="27">
        <f t="shared" si="163"/>
        <v>0</v>
      </c>
      <c r="S167" s="27">
        <f t="shared" si="164"/>
        <v>0</v>
      </c>
      <c r="T167" s="27">
        <f t="shared" si="165"/>
        <v>0</v>
      </c>
      <c r="U167" s="27">
        <f t="shared" si="166"/>
        <v>0</v>
      </c>
      <c r="V167" s="27">
        <f t="shared" si="167"/>
        <v>0</v>
      </c>
      <c r="W167" s="27">
        <f t="shared" si="168"/>
        <v>0</v>
      </c>
      <c r="X167" s="27">
        <f t="shared" si="169"/>
        <v>3</v>
      </c>
      <c r="Y167" s="27">
        <f t="shared" si="170"/>
        <v>0</v>
      </c>
      <c r="Z167" s="27">
        <f t="shared" si="171"/>
        <v>7</v>
      </c>
      <c r="AA167" s="27">
        <f t="shared" si="172"/>
        <v>0</v>
      </c>
      <c r="AB167" s="27">
        <f t="shared" si="173"/>
        <v>0</v>
      </c>
      <c r="AC167" s="27">
        <f t="shared" si="174"/>
        <v>0</v>
      </c>
      <c r="AD167" s="27">
        <f t="shared" si="175"/>
        <v>2</v>
      </c>
      <c r="AE167" s="27">
        <f t="shared" si="176"/>
        <v>1</v>
      </c>
      <c r="AF167" s="27">
        <f t="shared" si="177"/>
        <v>1</v>
      </c>
      <c r="AG167" s="27">
        <f t="shared" si="178"/>
        <v>0</v>
      </c>
      <c r="AH167" s="27">
        <f t="shared" si="179"/>
        <v>0</v>
      </c>
      <c r="AI167" s="27">
        <f t="shared" si="180"/>
        <v>0</v>
      </c>
      <c r="AJ167" s="27">
        <f t="shared" si="181"/>
        <v>0</v>
      </c>
      <c r="AK167" s="27">
        <f t="shared" si="182"/>
        <v>0</v>
      </c>
      <c r="AL167" s="27">
        <f t="shared" si="183"/>
        <v>0</v>
      </c>
      <c r="AM167" s="27">
        <f t="shared" si="184"/>
        <v>0</v>
      </c>
      <c r="AN167" s="27">
        <f t="shared" si="185"/>
        <v>0</v>
      </c>
      <c r="AO167" s="27">
        <f t="shared" si="186"/>
        <v>0</v>
      </c>
      <c r="AP167" s="27">
        <f t="shared" si="187"/>
        <v>0</v>
      </c>
      <c r="AQ167" s="27">
        <f t="shared" si="188"/>
        <v>0</v>
      </c>
      <c r="AR167" s="27">
        <f t="shared" si="189"/>
        <v>23</v>
      </c>
      <c r="AS167" s="27">
        <f t="shared" si="190"/>
        <v>0</v>
      </c>
      <c r="AT167" s="28">
        <f t="shared" si="191"/>
        <v>0</v>
      </c>
    </row>
    <row r="168" spans="8:46" x14ac:dyDescent="0.25">
      <c r="H168" s="17">
        <v>1964</v>
      </c>
      <c r="I168" s="26">
        <f t="shared" si="154"/>
        <v>0</v>
      </c>
      <c r="J168" s="27">
        <f t="shared" si="155"/>
        <v>14</v>
      </c>
      <c r="K168" s="27">
        <f t="shared" si="156"/>
        <v>0</v>
      </c>
      <c r="L168" s="27">
        <f t="shared" si="157"/>
        <v>0</v>
      </c>
      <c r="M168" s="27">
        <f t="shared" si="158"/>
        <v>0</v>
      </c>
      <c r="N168" s="27">
        <f t="shared" si="159"/>
        <v>1</v>
      </c>
      <c r="O168" s="27">
        <f t="shared" si="160"/>
        <v>0</v>
      </c>
      <c r="P168" s="27">
        <f t="shared" si="161"/>
        <v>0</v>
      </c>
      <c r="Q168" s="27">
        <f t="shared" si="162"/>
        <v>0</v>
      </c>
      <c r="R168" s="27">
        <f t="shared" si="163"/>
        <v>0</v>
      </c>
      <c r="S168" s="27">
        <f t="shared" si="164"/>
        <v>0</v>
      </c>
      <c r="T168" s="27">
        <f t="shared" si="165"/>
        <v>0</v>
      </c>
      <c r="U168" s="27">
        <f t="shared" si="166"/>
        <v>0</v>
      </c>
      <c r="V168" s="27">
        <f t="shared" si="167"/>
        <v>0</v>
      </c>
      <c r="W168" s="27">
        <f t="shared" si="168"/>
        <v>0</v>
      </c>
      <c r="X168" s="27">
        <f t="shared" si="169"/>
        <v>3</v>
      </c>
      <c r="Y168" s="27">
        <f t="shared" si="170"/>
        <v>0</v>
      </c>
      <c r="Z168" s="27">
        <f t="shared" si="171"/>
        <v>7</v>
      </c>
      <c r="AA168" s="27">
        <f t="shared" si="172"/>
        <v>0</v>
      </c>
      <c r="AB168" s="27">
        <f t="shared" si="173"/>
        <v>0</v>
      </c>
      <c r="AC168" s="27">
        <f t="shared" si="174"/>
        <v>0</v>
      </c>
      <c r="AD168" s="27">
        <f t="shared" si="175"/>
        <v>2</v>
      </c>
      <c r="AE168" s="27">
        <f t="shared" si="176"/>
        <v>1</v>
      </c>
      <c r="AF168" s="27">
        <f t="shared" si="177"/>
        <v>1</v>
      </c>
      <c r="AG168" s="27">
        <f t="shared" si="178"/>
        <v>0</v>
      </c>
      <c r="AH168" s="27">
        <f t="shared" si="179"/>
        <v>0</v>
      </c>
      <c r="AI168" s="27">
        <f t="shared" si="180"/>
        <v>0</v>
      </c>
      <c r="AJ168" s="27">
        <f t="shared" si="181"/>
        <v>0</v>
      </c>
      <c r="AK168" s="27">
        <f t="shared" si="182"/>
        <v>0</v>
      </c>
      <c r="AL168" s="27">
        <f t="shared" si="183"/>
        <v>0</v>
      </c>
      <c r="AM168" s="27">
        <f t="shared" si="184"/>
        <v>0</v>
      </c>
      <c r="AN168" s="27">
        <f t="shared" si="185"/>
        <v>0</v>
      </c>
      <c r="AO168" s="27">
        <f t="shared" si="186"/>
        <v>0</v>
      </c>
      <c r="AP168" s="27">
        <f t="shared" si="187"/>
        <v>0</v>
      </c>
      <c r="AQ168" s="27">
        <f t="shared" si="188"/>
        <v>0</v>
      </c>
      <c r="AR168" s="27">
        <f t="shared" si="189"/>
        <v>24</v>
      </c>
      <c r="AS168" s="27">
        <f t="shared" si="190"/>
        <v>0</v>
      </c>
      <c r="AT168" s="28">
        <f t="shared" si="191"/>
        <v>0</v>
      </c>
    </row>
    <row r="169" spans="8:46" x14ac:dyDescent="0.25">
      <c r="H169" s="17">
        <v>1965</v>
      </c>
      <c r="I169" s="26">
        <f t="shared" si="154"/>
        <v>0</v>
      </c>
      <c r="J169" s="27">
        <f t="shared" si="155"/>
        <v>14</v>
      </c>
      <c r="K169" s="27">
        <f t="shared" si="156"/>
        <v>0</v>
      </c>
      <c r="L169" s="27">
        <f t="shared" si="157"/>
        <v>0</v>
      </c>
      <c r="M169" s="27">
        <f t="shared" si="158"/>
        <v>0</v>
      </c>
      <c r="N169" s="27">
        <f t="shared" si="159"/>
        <v>1</v>
      </c>
      <c r="O169" s="27">
        <f t="shared" si="160"/>
        <v>0</v>
      </c>
      <c r="P169" s="27">
        <f t="shared" si="161"/>
        <v>0</v>
      </c>
      <c r="Q169" s="27">
        <f t="shared" si="162"/>
        <v>0</v>
      </c>
      <c r="R169" s="27">
        <f t="shared" si="163"/>
        <v>0</v>
      </c>
      <c r="S169" s="27">
        <f t="shared" si="164"/>
        <v>0</v>
      </c>
      <c r="T169" s="27">
        <f t="shared" si="165"/>
        <v>0</v>
      </c>
      <c r="U169" s="27">
        <f t="shared" si="166"/>
        <v>0</v>
      </c>
      <c r="V169" s="27">
        <f t="shared" si="167"/>
        <v>0</v>
      </c>
      <c r="W169" s="27">
        <f t="shared" si="168"/>
        <v>0</v>
      </c>
      <c r="X169" s="27">
        <f t="shared" si="169"/>
        <v>3</v>
      </c>
      <c r="Y169" s="27">
        <f t="shared" si="170"/>
        <v>0</v>
      </c>
      <c r="Z169" s="27">
        <f t="shared" si="171"/>
        <v>7</v>
      </c>
      <c r="AA169" s="27">
        <f t="shared" si="172"/>
        <v>0</v>
      </c>
      <c r="AB169" s="27">
        <f t="shared" si="173"/>
        <v>0</v>
      </c>
      <c r="AC169" s="27">
        <f t="shared" si="174"/>
        <v>0</v>
      </c>
      <c r="AD169" s="27">
        <f t="shared" si="175"/>
        <v>2</v>
      </c>
      <c r="AE169" s="27">
        <f t="shared" si="176"/>
        <v>1</v>
      </c>
      <c r="AF169" s="27">
        <f t="shared" si="177"/>
        <v>1</v>
      </c>
      <c r="AG169" s="27">
        <f t="shared" si="178"/>
        <v>0</v>
      </c>
      <c r="AH169" s="27">
        <f t="shared" si="179"/>
        <v>0</v>
      </c>
      <c r="AI169" s="27">
        <f t="shared" si="180"/>
        <v>0</v>
      </c>
      <c r="AJ169" s="27">
        <f t="shared" si="181"/>
        <v>0</v>
      </c>
      <c r="AK169" s="27">
        <f t="shared" si="182"/>
        <v>0</v>
      </c>
      <c r="AL169" s="27">
        <f t="shared" si="183"/>
        <v>0</v>
      </c>
      <c r="AM169" s="27">
        <f t="shared" si="184"/>
        <v>0</v>
      </c>
      <c r="AN169" s="27">
        <f t="shared" si="185"/>
        <v>0</v>
      </c>
      <c r="AO169" s="27">
        <f t="shared" si="186"/>
        <v>0</v>
      </c>
      <c r="AP169" s="27">
        <f t="shared" si="187"/>
        <v>0</v>
      </c>
      <c r="AQ169" s="27">
        <f t="shared" si="188"/>
        <v>0</v>
      </c>
      <c r="AR169" s="27">
        <f t="shared" si="189"/>
        <v>24</v>
      </c>
      <c r="AS169" s="27">
        <f t="shared" si="190"/>
        <v>0</v>
      </c>
      <c r="AT169" s="28">
        <f t="shared" si="191"/>
        <v>0</v>
      </c>
    </row>
    <row r="170" spans="8:46" x14ac:dyDescent="0.25">
      <c r="H170" s="17">
        <v>1966</v>
      </c>
      <c r="I170" s="26">
        <f t="shared" si="154"/>
        <v>0</v>
      </c>
      <c r="J170" s="27">
        <f t="shared" si="155"/>
        <v>14</v>
      </c>
      <c r="K170" s="27">
        <f t="shared" si="156"/>
        <v>0</v>
      </c>
      <c r="L170" s="27">
        <f t="shared" si="157"/>
        <v>0</v>
      </c>
      <c r="M170" s="27">
        <f t="shared" si="158"/>
        <v>0</v>
      </c>
      <c r="N170" s="27">
        <f t="shared" si="159"/>
        <v>1</v>
      </c>
      <c r="O170" s="27">
        <f t="shared" si="160"/>
        <v>0</v>
      </c>
      <c r="P170" s="27">
        <f t="shared" si="161"/>
        <v>0</v>
      </c>
      <c r="Q170" s="27">
        <f t="shared" si="162"/>
        <v>0</v>
      </c>
      <c r="R170" s="27">
        <f t="shared" si="163"/>
        <v>0</v>
      </c>
      <c r="S170" s="27">
        <f t="shared" si="164"/>
        <v>0</v>
      </c>
      <c r="T170" s="27">
        <f t="shared" si="165"/>
        <v>0</v>
      </c>
      <c r="U170" s="27">
        <f t="shared" si="166"/>
        <v>0</v>
      </c>
      <c r="V170" s="27">
        <f t="shared" si="167"/>
        <v>0</v>
      </c>
      <c r="W170" s="27">
        <f t="shared" si="168"/>
        <v>0</v>
      </c>
      <c r="X170" s="27">
        <f t="shared" si="169"/>
        <v>3</v>
      </c>
      <c r="Y170" s="27">
        <f t="shared" si="170"/>
        <v>0</v>
      </c>
      <c r="Z170" s="27">
        <f t="shared" si="171"/>
        <v>7</v>
      </c>
      <c r="AA170" s="27">
        <f t="shared" si="172"/>
        <v>0</v>
      </c>
      <c r="AB170" s="27">
        <f t="shared" si="173"/>
        <v>1</v>
      </c>
      <c r="AC170" s="27">
        <f t="shared" si="174"/>
        <v>0</v>
      </c>
      <c r="AD170" s="27">
        <f t="shared" si="175"/>
        <v>2</v>
      </c>
      <c r="AE170" s="27">
        <f t="shared" si="176"/>
        <v>1</v>
      </c>
      <c r="AF170" s="27">
        <f t="shared" si="177"/>
        <v>1</v>
      </c>
      <c r="AG170" s="27">
        <f t="shared" si="178"/>
        <v>0</v>
      </c>
      <c r="AH170" s="27">
        <f t="shared" si="179"/>
        <v>0</v>
      </c>
      <c r="AI170" s="27">
        <f t="shared" si="180"/>
        <v>0</v>
      </c>
      <c r="AJ170" s="27">
        <f t="shared" si="181"/>
        <v>0</v>
      </c>
      <c r="AK170" s="27">
        <f t="shared" si="182"/>
        <v>0</v>
      </c>
      <c r="AL170" s="27">
        <f t="shared" si="183"/>
        <v>0</v>
      </c>
      <c r="AM170" s="27">
        <f t="shared" si="184"/>
        <v>0</v>
      </c>
      <c r="AN170" s="27">
        <f t="shared" si="185"/>
        <v>0</v>
      </c>
      <c r="AO170" s="27">
        <f t="shared" si="186"/>
        <v>0</v>
      </c>
      <c r="AP170" s="27">
        <f t="shared" si="187"/>
        <v>0</v>
      </c>
      <c r="AQ170" s="27">
        <f t="shared" si="188"/>
        <v>0</v>
      </c>
      <c r="AR170" s="27">
        <f t="shared" si="189"/>
        <v>24</v>
      </c>
      <c r="AS170" s="27">
        <f t="shared" si="190"/>
        <v>0</v>
      </c>
      <c r="AT170" s="28">
        <f t="shared" si="191"/>
        <v>0</v>
      </c>
    </row>
    <row r="171" spans="8:46" x14ac:dyDescent="0.25">
      <c r="H171" s="17">
        <v>1967</v>
      </c>
      <c r="I171" s="26">
        <f t="shared" si="154"/>
        <v>0</v>
      </c>
      <c r="J171" s="27">
        <f t="shared" si="155"/>
        <v>14</v>
      </c>
      <c r="K171" s="27">
        <f t="shared" si="156"/>
        <v>0</v>
      </c>
      <c r="L171" s="27">
        <f t="shared" si="157"/>
        <v>0</v>
      </c>
      <c r="M171" s="27">
        <f t="shared" si="158"/>
        <v>0</v>
      </c>
      <c r="N171" s="27">
        <f t="shared" si="159"/>
        <v>1</v>
      </c>
      <c r="O171" s="27">
        <f t="shared" si="160"/>
        <v>0</v>
      </c>
      <c r="P171" s="27">
        <f t="shared" si="161"/>
        <v>0</v>
      </c>
      <c r="Q171" s="27">
        <f t="shared" si="162"/>
        <v>0</v>
      </c>
      <c r="R171" s="27">
        <f t="shared" si="163"/>
        <v>0</v>
      </c>
      <c r="S171" s="27">
        <f t="shared" si="164"/>
        <v>0</v>
      </c>
      <c r="T171" s="27">
        <f t="shared" si="165"/>
        <v>0</v>
      </c>
      <c r="U171" s="27">
        <f t="shared" si="166"/>
        <v>0</v>
      </c>
      <c r="V171" s="27">
        <f t="shared" si="167"/>
        <v>0</v>
      </c>
      <c r="W171" s="27">
        <f t="shared" si="168"/>
        <v>0</v>
      </c>
      <c r="X171" s="27">
        <f t="shared" si="169"/>
        <v>3</v>
      </c>
      <c r="Y171" s="27">
        <f t="shared" si="170"/>
        <v>0</v>
      </c>
      <c r="Z171" s="27">
        <f t="shared" si="171"/>
        <v>7</v>
      </c>
      <c r="AA171" s="27">
        <f t="shared" si="172"/>
        <v>0</v>
      </c>
      <c r="AB171" s="27">
        <f t="shared" si="173"/>
        <v>1</v>
      </c>
      <c r="AC171" s="27">
        <f t="shared" si="174"/>
        <v>0</v>
      </c>
      <c r="AD171" s="27">
        <f t="shared" si="175"/>
        <v>2</v>
      </c>
      <c r="AE171" s="27">
        <f t="shared" si="176"/>
        <v>1</v>
      </c>
      <c r="AF171" s="27">
        <f t="shared" si="177"/>
        <v>1</v>
      </c>
      <c r="AG171" s="27">
        <f t="shared" si="178"/>
        <v>0</v>
      </c>
      <c r="AH171" s="27">
        <f t="shared" si="179"/>
        <v>0</v>
      </c>
      <c r="AI171" s="27">
        <f t="shared" si="180"/>
        <v>0</v>
      </c>
      <c r="AJ171" s="27">
        <f t="shared" si="181"/>
        <v>0</v>
      </c>
      <c r="AK171" s="27">
        <f t="shared" si="182"/>
        <v>0</v>
      </c>
      <c r="AL171" s="27">
        <f t="shared" si="183"/>
        <v>0</v>
      </c>
      <c r="AM171" s="27">
        <f t="shared" si="184"/>
        <v>0</v>
      </c>
      <c r="AN171" s="27">
        <f t="shared" si="185"/>
        <v>0</v>
      </c>
      <c r="AO171" s="27">
        <f t="shared" si="186"/>
        <v>0</v>
      </c>
      <c r="AP171" s="27">
        <f t="shared" si="187"/>
        <v>0</v>
      </c>
      <c r="AQ171" s="27">
        <f t="shared" si="188"/>
        <v>0</v>
      </c>
      <c r="AR171" s="27">
        <f t="shared" si="189"/>
        <v>24</v>
      </c>
      <c r="AS171" s="27">
        <f t="shared" si="190"/>
        <v>0</v>
      </c>
      <c r="AT171" s="28">
        <f t="shared" si="191"/>
        <v>0</v>
      </c>
    </row>
    <row r="172" spans="8:46" x14ac:dyDescent="0.25">
      <c r="H172" s="17">
        <v>1968</v>
      </c>
      <c r="I172" s="26">
        <f t="shared" si="154"/>
        <v>0</v>
      </c>
      <c r="J172" s="27">
        <f t="shared" si="155"/>
        <v>15</v>
      </c>
      <c r="K172" s="27">
        <f t="shared" si="156"/>
        <v>0</v>
      </c>
      <c r="L172" s="27">
        <f t="shared" si="157"/>
        <v>0</v>
      </c>
      <c r="M172" s="27">
        <f t="shared" si="158"/>
        <v>0</v>
      </c>
      <c r="N172" s="27">
        <f t="shared" si="159"/>
        <v>1</v>
      </c>
      <c r="O172" s="27">
        <f t="shared" si="160"/>
        <v>0</v>
      </c>
      <c r="P172" s="27">
        <f t="shared" si="161"/>
        <v>0</v>
      </c>
      <c r="Q172" s="27">
        <f t="shared" si="162"/>
        <v>0</v>
      </c>
      <c r="R172" s="27">
        <f t="shared" si="163"/>
        <v>0</v>
      </c>
      <c r="S172" s="27">
        <f t="shared" si="164"/>
        <v>0</v>
      </c>
      <c r="T172" s="27">
        <f t="shared" si="165"/>
        <v>0</v>
      </c>
      <c r="U172" s="27">
        <f t="shared" si="166"/>
        <v>0</v>
      </c>
      <c r="V172" s="27">
        <f t="shared" si="167"/>
        <v>0</v>
      </c>
      <c r="W172" s="27">
        <f t="shared" si="168"/>
        <v>0</v>
      </c>
      <c r="X172" s="27">
        <f t="shared" si="169"/>
        <v>3</v>
      </c>
      <c r="Y172" s="27">
        <f t="shared" si="170"/>
        <v>0</v>
      </c>
      <c r="Z172" s="27">
        <f t="shared" si="171"/>
        <v>7</v>
      </c>
      <c r="AA172" s="27">
        <f t="shared" si="172"/>
        <v>0</v>
      </c>
      <c r="AB172" s="27">
        <f t="shared" si="173"/>
        <v>1</v>
      </c>
      <c r="AC172" s="27">
        <f t="shared" si="174"/>
        <v>0</v>
      </c>
      <c r="AD172" s="27">
        <f t="shared" si="175"/>
        <v>2</v>
      </c>
      <c r="AE172" s="27">
        <f t="shared" si="176"/>
        <v>1</v>
      </c>
      <c r="AF172" s="27">
        <f t="shared" si="177"/>
        <v>1</v>
      </c>
      <c r="AG172" s="27">
        <f t="shared" si="178"/>
        <v>0</v>
      </c>
      <c r="AH172" s="27">
        <f t="shared" si="179"/>
        <v>0</v>
      </c>
      <c r="AI172" s="27">
        <f t="shared" si="180"/>
        <v>0</v>
      </c>
      <c r="AJ172" s="27">
        <f t="shared" si="181"/>
        <v>0</v>
      </c>
      <c r="AK172" s="27">
        <f t="shared" si="182"/>
        <v>0</v>
      </c>
      <c r="AL172" s="27">
        <f t="shared" si="183"/>
        <v>0</v>
      </c>
      <c r="AM172" s="27">
        <f t="shared" si="184"/>
        <v>0</v>
      </c>
      <c r="AN172" s="27">
        <f t="shared" si="185"/>
        <v>0</v>
      </c>
      <c r="AO172" s="27">
        <f t="shared" si="186"/>
        <v>0</v>
      </c>
      <c r="AP172" s="27">
        <f t="shared" si="187"/>
        <v>0</v>
      </c>
      <c r="AQ172" s="27">
        <f t="shared" si="188"/>
        <v>0</v>
      </c>
      <c r="AR172" s="27">
        <f t="shared" si="189"/>
        <v>24</v>
      </c>
      <c r="AS172" s="27">
        <f t="shared" si="190"/>
        <v>0</v>
      </c>
      <c r="AT172" s="28">
        <f t="shared" si="191"/>
        <v>0</v>
      </c>
    </row>
    <row r="173" spans="8:46" x14ac:dyDescent="0.25">
      <c r="H173" s="17">
        <v>1969</v>
      </c>
      <c r="I173" s="26">
        <f t="shared" si="154"/>
        <v>0</v>
      </c>
      <c r="J173" s="27">
        <f t="shared" si="155"/>
        <v>15</v>
      </c>
      <c r="K173" s="27">
        <f t="shared" si="156"/>
        <v>0</v>
      </c>
      <c r="L173" s="27">
        <f t="shared" si="157"/>
        <v>0</v>
      </c>
      <c r="M173" s="27">
        <f t="shared" si="158"/>
        <v>0</v>
      </c>
      <c r="N173" s="27">
        <f t="shared" si="159"/>
        <v>1</v>
      </c>
      <c r="O173" s="27">
        <f t="shared" si="160"/>
        <v>0</v>
      </c>
      <c r="P173" s="27">
        <f t="shared" si="161"/>
        <v>0</v>
      </c>
      <c r="Q173" s="27">
        <f t="shared" si="162"/>
        <v>0</v>
      </c>
      <c r="R173" s="27">
        <f t="shared" si="163"/>
        <v>0</v>
      </c>
      <c r="S173" s="27">
        <f t="shared" si="164"/>
        <v>0</v>
      </c>
      <c r="T173" s="27">
        <f t="shared" si="165"/>
        <v>0</v>
      </c>
      <c r="U173" s="27">
        <f t="shared" si="166"/>
        <v>0</v>
      </c>
      <c r="V173" s="27">
        <f t="shared" si="167"/>
        <v>0</v>
      </c>
      <c r="W173" s="27">
        <f t="shared" si="168"/>
        <v>0</v>
      </c>
      <c r="X173" s="27">
        <f t="shared" si="169"/>
        <v>3</v>
      </c>
      <c r="Y173" s="27">
        <f t="shared" si="170"/>
        <v>0</v>
      </c>
      <c r="Z173" s="27">
        <f t="shared" si="171"/>
        <v>7</v>
      </c>
      <c r="AA173" s="27">
        <f t="shared" si="172"/>
        <v>0</v>
      </c>
      <c r="AB173" s="27">
        <f t="shared" si="173"/>
        <v>1</v>
      </c>
      <c r="AC173" s="27">
        <f t="shared" si="174"/>
        <v>0</v>
      </c>
      <c r="AD173" s="27">
        <f t="shared" si="175"/>
        <v>2</v>
      </c>
      <c r="AE173" s="27">
        <f t="shared" si="176"/>
        <v>1</v>
      </c>
      <c r="AF173" s="27">
        <f t="shared" si="177"/>
        <v>1</v>
      </c>
      <c r="AG173" s="27">
        <f t="shared" si="178"/>
        <v>0</v>
      </c>
      <c r="AH173" s="27">
        <f t="shared" si="179"/>
        <v>0</v>
      </c>
      <c r="AI173" s="27">
        <f t="shared" si="180"/>
        <v>0</v>
      </c>
      <c r="AJ173" s="27">
        <f t="shared" si="181"/>
        <v>0</v>
      </c>
      <c r="AK173" s="27">
        <f t="shared" si="182"/>
        <v>1</v>
      </c>
      <c r="AL173" s="27">
        <f t="shared" si="183"/>
        <v>0</v>
      </c>
      <c r="AM173" s="27">
        <f t="shared" si="184"/>
        <v>0</v>
      </c>
      <c r="AN173" s="27">
        <f t="shared" si="185"/>
        <v>0</v>
      </c>
      <c r="AO173" s="27">
        <f t="shared" si="186"/>
        <v>0</v>
      </c>
      <c r="AP173" s="27">
        <f t="shared" si="187"/>
        <v>0</v>
      </c>
      <c r="AQ173" s="27">
        <f t="shared" si="188"/>
        <v>0</v>
      </c>
      <c r="AR173" s="27">
        <f t="shared" si="189"/>
        <v>24</v>
      </c>
      <c r="AS173" s="27">
        <f t="shared" si="190"/>
        <v>0</v>
      </c>
      <c r="AT173" s="28">
        <f t="shared" si="191"/>
        <v>0</v>
      </c>
    </row>
    <row r="174" spans="8:46" x14ac:dyDescent="0.25">
      <c r="H174" s="17">
        <v>1970</v>
      </c>
      <c r="I174" s="26">
        <f t="shared" si="154"/>
        <v>0</v>
      </c>
      <c r="J174" s="27">
        <f t="shared" si="155"/>
        <v>15</v>
      </c>
      <c r="K174" s="27">
        <f t="shared" si="156"/>
        <v>0</v>
      </c>
      <c r="L174" s="27">
        <f t="shared" si="157"/>
        <v>0</v>
      </c>
      <c r="M174" s="27">
        <f t="shared" si="158"/>
        <v>0</v>
      </c>
      <c r="N174" s="27">
        <f t="shared" si="159"/>
        <v>1</v>
      </c>
      <c r="O174" s="27">
        <f t="shared" si="160"/>
        <v>0</v>
      </c>
      <c r="P174" s="27">
        <f t="shared" si="161"/>
        <v>0</v>
      </c>
      <c r="Q174" s="27">
        <f t="shared" si="162"/>
        <v>0</v>
      </c>
      <c r="R174" s="27">
        <f t="shared" si="163"/>
        <v>0</v>
      </c>
      <c r="S174" s="27">
        <f t="shared" si="164"/>
        <v>0</v>
      </c>
      <c r="T174" s="27">
        <f t="shared" si="165"/>
        <v>0</v>
      </c>
      <c r="U174" s="27">
        <f t="shared" si="166"/>
        <v>0</v>
      </c>
      <c r="V174" s="27">
        <f t="shared" si="167"/>
        <v>0</v>
      </c>
      <c r="W174" s="27">
        <f t="shared" si="168"/>
        <v>0</v>
      </c>
      <c r="X174" s="27">
        <f t="shared" si="169"/>
        <v>3</v>
      </c>
      <c r="Y174" s="27">
        <f t="shared" si="170"/>
        <v>1</v>
      </c>
      <c r="Z174" s="27">
        <f t="shared" si="171"/>
        <v>7</v>
      </c>
      <c r="AA174" s="27">
        <f t="shared" si="172"/>
        <v>0</v>
      </c>
      <c r="AB174" s="27">
        <f t="shared" si="173"/>
        <v>1</v>
      </c>
      <c r="AC174" s="27">
        <f t="shared" si="174"/>
        <v>0</v>
      </c>
      <c r="AD174" s="27">
        <f t="shared" si="175"/>
        <v>2</v>
      </c>
      <c r="AE174" s="27">
        <f t="shared" si="176"/>
        <v>1</v>
      </c>
      <c r="AF174" s="27">
        <f t="shared" si="177"/>
        <v>1</v>
      </c>
      <c r="AG174" s="27">
        <f t="shared" si="178"/>
        <v>0</v>
      </c>
      <c r="AH174" s="27">
        <f t="shared" si="179"/>
        <v>0</v>
      </c>
      <c r="AI174" s="27">
        <f t="shared" si="180"/>
        <v>0</v>
      </c>
      <c r="AJ174" s="27">
        <f t="shared" si="181"/>
        <v>0</v>
      </c>
      <c r="AK174" s="27">
        <f t="shared" si="182"/>
        <v>1</v>
      </c>
      <c r="AL174" s="27">
        <f t="shared" si="183"/>
        <v>0</v>
      </c>
      <c r="AM174" s="27">
        <f t="shared" si="184"/>
        <v>0</v>
      </c>
      <c r="AN174" s="27">
        <f t="shared" si="185"/>
        <v>0</v>
      </c>
      <c r="AO174" s="27">
        <f t="shared" si="186"/>
        <v>0</v>
      </c>
      <c r="AP174" s="27">
        <f t="shared" si="187"/>
        <v>0</v>
      </c>
      <c r="AQ174" s="27">
        <f t="shared" si="188"/>
        <v>0</v>
      </c>
      <c r="AR174" s="27">
        <f t="shared" si="189"/>
        <v>24</v>
      </c>
      <c r="AS174" s="27">
        <f t="shared" si="190"/>
        <v>0</v>
      </c>
      <c r="AT174" s="28">
        <f t="shared" si="191"/>
        <v>0</v>
      </c>
    </row>
    <row r="175" spans="8:46" x14ac:dyDescent="0.25">
      <c r="H175" s="17">
        <v>1971</v>
      </c>
      <c r="I175" s="26">
        <f t="shared" si="154"/>
        <v>0</v>
      </c>
      <c r="J175" s="27">
        <f t="shared" si="155"/>
        <v>15</v>
      </c>
      <c r="K175" s="27">
        <f t="shared" si="156"/>
        <v>0</v>
      </c>
      <c r="L175" s="27">
        <f t="shared" si="157"/>
        <v>0</v>
      </c>
      <c r="M175" s="27">
        <f t="shared" si="158"/>
        <v>0</v>
      </c>
      <c r="N175" s="27">
        <f t="shared" si="159"/>
        <v>1</v>
      </c>
      <c r="O175" s="27">
        <f t="shared" si="160"/>
        <v>0</v>
      </c>
      <c r="P175" s="27">
        <f t="shared" si="161"/>
        <v>0</v>
      </c>
      <c r="Q175" s="27">
        <f t="shared" si="162"/>
        <v>0</v>
      </c>
      <c r="R175" s="27">
        <f t="shared" si="163"/>
        <v>0</v>
      </c>
      <c r="S175" s="27">
        <f t="shared" si="164"/>
        <v>0</v>
      </c>
      <c r="T175" s="27">
        <f t="shared" si="165"/>
        <v>0</v>
      </c>
      <c r="U175" s="27">
        <f t="shared" si="166"/>
        <v>0</v>
      </c>
      <c r="V175" s="27">
        <f t="shared" si="167"/>
        <v>0</v>
      </c>
      <c r="W175" s="27">
        <f t="shared" si="168"/>
        <v>0</v>
      </c>
      <c r="X175" s="27">
        <f t="shared" si="169"/>
        <v>3</v>
      </c>
      <c r="Y175" s="27">
        <f t="shared" si="170"/>
        <v>1</v>
      </c>
      <c r="Z175" s="27">
        <f t="shared" si="171"/>
        <v>7</v>
      </c>
      <c r="AA175" s="27">
        <f t="shared" si="172"/>
        <v>0</v>
      </c>
      <c r="AB175" s="27">
        <f t="shared" si="173"/>
        <v>1</v>
      </c>
      <c r="AC175" s="27">
        <f t="shared" si="174"/>
        <v>0</v>
      </c>
      <c r="AD175" s="27">
        <f t="shared" si="175"/>
        <v>2</v>
      </c>
      <c r="AE175" s="27">
        <f t="shared" si="176"/>
        <v>1</v>
      </c>
      <c r="AF175" s="27">
        <f t="shared" si="177"/>
        <v>1</v>
      </c>
      <c r="AG175" s="27">
        <f t="shared" si="178"/>
        <v>0</v>
      </c>
      <c r="AH175" s="27">
        <f t="shared" si="179"/>
        <v>0</v>
      </c>
      <c r="AI175" s="27">
        <f t="shared" si="180"/>
        <v>0</v>
      </c>
      <c r="AJ175" s="27">
        <f t="shared" si="181"/>
        <v>0</v>
      </c>
      <c r="AK175" s="27">
        <f t="shared" si="182"/>
        <v>2</v>
      </c>
      <c r="AL175" s="27">
        <f t="shared" si="183"/>
        <v>0</v>
      </c>
      <c r="AM175" s="27">
        <f t="shared" si="184"/>
        <v>0</v>
      </c>
      <c r="AN175" s="27">
        <f t="shared" si="185"/>
        <v>0</v>
      </c>
      <c r="AO175" s="27">
        <f t="shared" si="186"/>
        <v>0</v>
      </c>
      <c r="AP175" s="27">
        <f t="shared" si="187"/>
        <v>0</v>
      </c>
      <c r="AQ175" s="27">
        <f t="shared" si="188"/>
        <v>0</v>
      </c>
      <c r="AR175" s="27">
        <f t="shared" si="189"/>
        <v>24</v>
      </c>
      <c r="AS175" s="27">
        <f t="shared" si="190"/>
        <v>0</v>
      </c>
      <c r="AT175" s="28">
        <f t="shared" si="191"/>
        <v>0</v>
      </c>
    </row>
    <row r="176" spans="8:46" x14ac:dyDescent="0.25">
      <c r="H176" s="17">
        <v>1972</v>
      </c>
      <c r="I176" s="26">
        <f t="shared" si="154"/>
        <v>0</v>
      </c>
      <c r="J176" s="27">
        <f t="shared" si="155"/>
        <v>15</v>
      </c>
      <c r="K176" s="27">
        <f t="shared" si="156"/>
        <v>0</v>
      </c>
      <c r="L176" s="27">
        <f t="shared" si="157"/>
        <v>0</v>
      </c>
      <c r="M176" s="27">
        <f t="shared" si="158"/>
        <v>0</v>
      </c>
      <c r="N176" s="27">
        <f t="shared" si="159"/>
        <v>1</v>
      </c>
      <c r="O176" s="27">
        <f t="shared" si="160"/>
        <v>0</v>
      </c>
      <c r="P176" s="27">
        <f t="shared" si="161"/>
        <v>0</v>
      </c>
      <c r="Q176" s="27">
        <f t="shared" si="162"/>
        <v>0</v>
      </c>
      <c r="R176" s="27">
        <f t="shared" si="163"/>
        <v>0</v>
      </c>
      <c r="S176" s="27">
        <f t="shared" si="164"/>
        <v>0</v>
      </c>
      <c r="T176" s="27">
        <f t="shared" si="165"/>
        <v>0</v>
      </c>
      <c r="U176" s="27">
        <f t="shared" si="166"/>
        <v>0</v>
      </c>
      <c r="V176" s="27">
        <f t="shared" si="167"/>
        <v>0</v>
      </c>
      <c r="W176" s="27">
        <f t="shared" si="168"/>
        <v>0</v>
      </c>
      <c r="X176" s="27">
        <f t="shared" si="169"/>
        <v>3</v>
      </c>
      <c r="Y176" s="27">
        <f t="shared" si="170"/>
        <v>1</v>
      </c>
      <c r="Z176" s="27">
        <f t="shared" si="171"/>
        <v>7</v>
      </c>
      <c r="AA176" s="27">
        <f t="shared" si="172"/>
        <v>0</v>
      </c>
      <c r="AB176" s="27">
        <f t="shared" si="173"/>
        <v>1</v>
      </c>
      <c r="AC176" s="27">
        <f t="shared" si="174"/>
        <v>0</v>
      </c>
      <c r="AD176" s="27">
        <f t="shared" si="175"/>
        <v>2</v>
      </c>
      <c r="AE176" s="27">
        <f t="shared" si="176"/>
        <v>1</v>
      </c>
      <c r="AF176" s="27">
        <f t="shared" si="177"/>
        <v>1</v>
      </c>
      <c r="AG176" s="27">
        <f t="shared" si="178"/>
        <v>0</v>
      </c>
      <c r="AH176" s="27">
        <f t="shared" si="179"/>
        <v>0</v>
      </c>
      <c r="AI176" s="27">
        <f t="shared" si="180"/>
        <v>0</v>
      </c>
      <c r="AJ176" s="27">
        <f t="shared" si="181"/>
        <v>0</v>
      </c>
      <c r="AK176" s="27">
        <f t="shared" si="182"/>
        <v>3</v>
      </c>
      <c r="AL176" s="27">
        <f t="shared" si="183"/>
        <v>0</v>
      </c>
      <c r="AM176" s="27">
        <f t="shared" si="184"/>
        <v>0</v>
      </c>
      <c r="AN176" s="27">
        <f t="shared" si="185"/>
        <v>0</v>
      </c>
      <c r="AO176" s="27">
        <f t="shared" si="186"/>
        <v>0</v>
      </c>
      <c r="AP176" s="27">
        <f t="shared" si="187"/>
        <v>0</v>
      </c>
      <c r="AQ176" s="27">
        <f t="shared" si="188"/>
        <v>0</v>
      </c>
      <c r="AR176" s="27">
        <f t="shared" si="189"/>
        <v>24</v>
      </c>
      <c r="AS176" s="27">
        <f t="shared" si="190"/>
        <v>0</v>
      </c>
      <c r="AT176" s="28">
        <f t="shared" si="191"/>
        <v>0</v>
      </c>
    </row>
    <row r="177" spans="8:46" x14ac:dyDescent="0.25">
      <c r="H177" s="17">
        <v>1973</v>
      </c>
      <c r="I177" s="26">
        <f t="shared" si="154"/>
        <v>0</v>
      </c>
      <c r="J177" s="27">
        <f t="shared" si="155"/>
        <v>15</v>
      </c>
      <c r="K177" s="27">
        <f t="shared" si="156"/>
        <v>0</v>
      </c>
      <c r="L177" s="27">
        <f t="shared" si="157"/>
        <v>0</v>
      </c>
      <c r="M177" s="27">
        <f t="shared" si="158"/>
        <v>0</v>
      </c>
      <c r="N177" s="27">
        <f t="shared" si="159"/>
        <v>1</v>
      </c>
      <c r="O177" s="27">
        <f t="shared" si="160"/>
        <v>0</v>
      </c>
      <c r="P177" s="27">
        <f t="shared" si="161"/>
        <v>0</v>
      </c>
      <c r="Q177" s="27">
        <f t="shared" si="162"/>
        <v>0</v>
      </c>
      <c r="R177" s="27">
        <f t="shared" si="163"/>
        <v>0</v>
      </c>
      <c r="S177" s="27">
        <f t="shared" si="164"/>
        <v>0</v>
      </c>
      <c r="T177" s="27">
        <f t="shared" si="165"/>
        <v>0</v>
      </c>
      <c r="U177" s="27">
        <f t="shared" si="166"/>
        <v>0</v>
      </c>
      <c r="V177" s="27">
        <f t="shared" si="167"/>
        <v>0</v>
      </c>
      <c r="W177" s="27">
        <f t="shared" si="168"/>
        <v>0</v>
      </c>
      <c r="X177" s="27">
        <f t="shared" si="169"/>
        <v>3</v>
      </c>
      <c r="Y177" s="27">
        <f t="shared" si="170"/>
        <v>1</v>
      </c>
      <c r="Z177" s="27">
        <f t="shared" si="171"/>
        <v>7</v>
      </c>
      <c r="AA177" s="27">
        <f t="shared" si="172"/>
        <v>0</v>
      </c>
      <c r="AB177" s="27">
        <f t="shared" si="173"/>
        <v>1</v>
      </c>
      <c r="AC177" s="27">
        <f t="shared" si="174"/>
        <v>0</v>
      </c>
      <c r="AD177" s="27">
        <f t="shared" si="175"/>
        <v>2</v>
      </c>
      <c r="AE177" s="27">
        <f t="shared" si="176"/>
        <v>1</v>
      </c>
      <c r="AF177" s="27">
        <f t="shared" si="177"/>
        <v>1</v>
      </c>
      <c r="AG177" s="27">
        <f t="shared" si="178"/>
        <v>0</v>
      </c>
      <c r="AH177" s="27">
        <f t="shared" si="179"/>
        <v>0</v>
      </c>
      <c r="AI177" s="27">
        <f t="shared" si="180"/>
        <v>0</v>
      </c>
      <c r="AJ177" s="27">
        <f t="shared" si="181"/>
        <v>0</v>
      </c>
      <c r="AK177" s="27">
        <f t="shared" si="182"/>
        <v>3</v>
      </c>
      <c r="AL177" s="27">
        <f t="shared" si="183"/>
        <v>0</v>
      </c>
      <c r="AM177" s="27">
        <f t="shared" si="184"/>
        <v>0</v>
      </c>
      <c r="AN177" s="27">
        <f t="shared" si="185"/>
        <v>0</v>
      </c>
      <c r="AO177" s="27">
        <f t="shared" si="186"/>
        <v>0</v>
      </c>
      <c r="AP177" s="27">
        <f t="shared" si="187"/>
        <v>0</v>
      </c>
      <c r="AQ177" s="27">
        <f t="shared" si="188"/>
        <v>0</v>
      </c>
      <c r="AR177" s="27">
        <f t="shared" si="189"/>
        <v>25</v>
      </c>
      <c r="AS177" s="27">
        <f t="shared" si="190"/>
        <v>0</v>
      </c>
      <c r="AT177" s="28">
        <f t="shared" si="191"/>
        <v>0</v>
      </c>
    </row>
    <row r="178" spans="8:46" x14ac:dyDescent="0.25">
      <c r="H178" s="17">
        <v>1975</v>
      </c>
      <c r="I178" s="26">
        <f t="shared" si="154"/>
        <v>0</v>
      </c>
      <c r="J178" s="27">
        <f t="shared" si="155"/>
        <v>15</v>
      </c>
      <c r="K178" s="27">
        <f t="shared" si="156"/>
        <v>0</v>
      </c>
      <c r="L178" s="27">
        <f t="shared" si="157"/>
        <v>0</v>
      </c>
      <c r="M178" s="27">
        <f t="shared" si="158"/>
        <v>0</v>
      </c>
      <c r="N178" s="27">
        <f t="shared" si="159"/>
        <v>1</v>
      </c>
      <c r="O178" s="27">
        <f t="shared" si="160"/>
        <v>0</v>
      </c>
      <c r="P178" s="27">
        <f t="shared" si="161"/>
        <v>0</v>
      </c>
      <c r="Q178" s="27">
        <f t="shared" si="162"/>
        <v>0</v>
      </c>
      <c r="R178" s="27">
        <f t="shared" si="163"/>
        <v>0</v>
      </c>
      <c r="S178" s="27">
        <f t="shared" si="164"/>
        <v>0</v>
      </c>
      <c r="T178" s="27">
        <f t="shared" si="165"/>
        <v>1</v>
      </c>
      <c r="U178" s="27">
        <f t="shared" si="166"/>
        <v>0</v>
      </c>
      <c r="V178" s="27">
        <f t="shared" si="167"/>
        <v>0</v>
      </c>
      <c r="W178" s="27">
        <f t="shared" si="168"/>
        <v>0</v>
      </c>
      <c r="X178" s="27">
        <f t="shared" si="169"/>
        <v>3</v>
      </c>
      <c r="Y178" s="27">
        <f t="shared" si="170"/>
        <v>1</v>
      </c>
      <c r="Z178" s="27">
        <f t="shared" si="171"/>
        <v>7</v>
      </c>
      <c r="AA178" s="27">
        <f t="shared" si="172"/>
        <v>0</v>
      </c>
      <c r="AB178" s="27">
        <f t="shared" si="173"/>
        <v>1</v>
      </c>
      <c r="AC178" s="27">
        <f t="shared" si="174"/>
        <v>0</v>
      </c>
      <c r="AD178" s="27">
        <f t="shared" si="175"/>
        <v>2</v>
      </c>
      <c r="AE178" s="27">
        <f t="shared" si="176"/>
        <v>1</v>
      </c>
      <c r="AF178" s="27">
        <f t="shared" si="177"/>
        <v>1</v>
      </c>
      <c r="AG178" s="27">
        <f t="shared" si="178"/>
        <v>0</v>
      </c>
      <c r="AH178" s="27">
        <f t="shared" si="179"/>
        <v>0</v>
      </c>
      <c r="AI178" s="27">
        <f t="shared" si="180"/>
        <v>0</v>
      </c>
      <c r="AJ178" s="27">
        <f t="shared" si="181"/>
        <v>0</v>
      </c>
      <c r="AK178" s="27">
        <f t="shared" si="182"/>
        <v>3</v>
      </c>
      <c r="AL178" s="27">
        <f t="shared" si="183"/>
        <v>0</v>
      </c>
      <c r="AM178" s="27">
        <f t="shared" si="184"/>
        <v>0</v>
      </c>
      <c r="AN178" s="27">
        <f t="shared" si="185"/>
        <v>0</v>
      </c>
      <c r="AO178" s="27">
        <f t="shared" si="186"/>
        <v>0</v>
      </c>
      <c r="AP178" s="27">
        <f t="shared" si="187"/>
        <v>0</v>
      </c>
      <c r="AQ178" s="27">
        <f t="shared" si="188"/>
        <v>0</v>
      </c>
      <c r="AR178" s="27">
        <f t="shared" si="189"/>
        <v>25</v>
      </c>
      <c r="AS178" s="27">
        <f t="shared" si="190"/>
        <v>0</v>
      </c>
      <c r="AT178" s="28">
        <f t="shared" si="191"/>
        <v>0</v>
      </c>
    </row>
    <row r="179" spans="8:46" x14ac:dyDescent="0.25">
      <c r="H179" s="17">
        <v>1976</v>
      </c>
      <c r="I179" s="26">
        <f t="shared" si="154"/>
        <v>0</v>
      </c>
      <c r="J179" s="27">
        <f t="shared" si="155"/>
        <v>15</v>
      </c>
      <c r="K179" s="27">
        <f t="shared" si="156"/>
        <v>0</v>
      </c>
      <c r="L179" s="27">
        <f t="shared" si="157"/>
        <v>0</v>
      </c>
      <c r="M179" s="27">
        <f t="shared" si="158"/>
        <v>0</v>
      </c>
      <c r="N179" s="27">
        <f t="shared" si="159"/>
        <v>1</v>
      </c>
      <c r="O179" s="27">
        <f t="shared" si="160"/>
        <v>0</v>
      </c>
      <c r="P179" s="27">
        <f t="shared" si="161"/>
        <v>0</v>
      </c>
      <c r="Q179" s="27">
        <f t="shared" si="162"/>
        <v>1</v>
      </c>
      <c r="R179" s="27">
        <f t="shared" si="163"/>
        <v>0</v>
      </c>
      <c r="S179" s="27">
        <f t="shared" si="164"/>
        <v>0</v>
      </c>
      <c r="T179" s="27">
        <f t="shared" si="165"/>
        <v>1</v>
      </c>
      <c r="U179" s="27">
        <f t="shared" si="166"/>
        <v>0</v>
      </c>
      <c r="V179" s="27">
        <f t="shared" si="167"/>
        <v>0</v>
      </c>
      <c r="W179" s="27">
        <f t="shared" si="168"/>
        <v>0</v>
      </c>
      <c r="X179" s="27">
        <f t="shared" si="169"/>
        <v>3</v>
      </c>
      <c r="Y179" s="27">
        <f t="shared" si="170"/>
        <v>1</v>
      </c>
      <c r="Z179" s="27">
        <f t="shared" si="171"/>
        <v>7</v>
      </c>
      <c r="AA179" s="27">
        <f t="shared" si="172"/>
        <v>0</v>
      </c>
      <c r="AB179" s="27">
        <f t="shared" si="173"/>
        <v>1</v>
      </c>
      <c r="AC179" s="27">
        <f t="shared" si="174"/>
        <v>0</v>
      </c>
      <c r="AD179" s="27">
        <f t="shared" si="175"/>
        <v>2</v>
      </c>
      <c r="AE179" s="27">
        <f t="shared" si="176"/>
        <v>1</v>
      </c>
      <c r="AF179" s="27">
        <f t="shared" si="177"/>
        <v>1</v>
      </c>
      <c r="AG179" s="27">
        <f t="shared" si="178"/>
        <v>0</v>
      </c>
      <c r="AH179" s="27">
        <f t="shared" si="179"/>
        <v>0</v>
      </c>
      <c r="AI179" s="27">
        <f t="shared" si="180"/>
        <v>0</v>
      </c>
      <c r="AJ179" s="27">
        <f t="shared" si="181"/>
        <v>0</v>
      </c>
      <c r="AK179" s="27">
        <f t="shared" si="182"/>
        <v>3</v>
      </c>
      <c r="AL179" s="27">
        <f t="shared" si="183"/>
        <v>0</v>
      </c>
      <c r="AM179" s="27">
        <f t="shared" si="184"/>
        <v>0</v>
      </c>
      <c r="AN179" s="27">
        <f t="shared" si="185"/>
        <v>0</v>
      </c>
      <c r="AO179" s="27">
        <f t="shared" si="186"/>
        <v>0</v>
      </c>
      <c r="AP179" s="27">
        <f t="shared" si="187"/>
        <v>0</v>
      </c>
      <c r="AQ179" s="27">
        <f t="shared" si="188"/>
        <v>0</v>
      </c>
      <c r="AR179" s="27">
        <f t="shared" si="189"/>
        <v>25</v>
      </c>
      <c r="AS179" s="27">
        <f t="shared" si="190"/>
        <v>0</v>
      </c>
      <c r="AT179" s="28">
        <f t="shared" si="191"/>
        <v>0</v>
      </c>
    </row>
    <row r="180" spans="8:46" x14ac:dyDescent="0.25">
      <c r="H180" s="17">
        <v>1977</v>
      </c>
      <c r="I180" s="26">
        <f t="shared" si="154"/>
        <v>0</v>
      </c>
      <c r="J180" s="27">
        <f t="shared" si="155"/>
        <v>15</v>
      </c>
      <c r="K180" s="27">
        <f t="shared" si="156"/>
        <v>0</v>
      </c>
      <c r="L180" s="27">
        <f t="shared" si="157"/>
        <v>0</v>
      </c>
      <c r="M180" s="27">
        <f t="shared" si="158"/>
        <v>0</v>
      </c>
      <c r="N180" s="27">
        <f t="shared" si="159"/>
        <v>1</v>
      </c>
      <c r="O180" s="27">
        <f t="shared" si="160"/>
        <v>0</v>
      </c>
      <c r="P180" s="27">
        <f t="shared" si="161"/>
        <v>0</v>
      </c>
      <c r="Q180" s="27">
        <f t="shared" si="162"/>
        <v>1</v>
      </c>
      <c r="R180" s="27">
        <f t="shared" si="163"/>
        <v>0</v>
      </c>
      <c r="S180" s="27">
        <f t="shared" si="164"/>
        <v>0</v>
      </c>
      <c r="T180" s="27">
        <f t="shared" si="165"/>
        <v>1</v>
      </c>
      <c r="U180" s="27">
        <f t="shared" si="166"/>
        <v>0</v>
      </c>
      <c r="V180" s="27">
        <f t="shared" si="167"/>
        <v>0</v>
      </c>
      <c r="W180" s="27">
        <f t="shared" si="168"/>
        <v>0</v>
      </c>
      <c r="X180" s="27">
        <f t="shared" si="169"/>
        <v>3</v>
      </c>
      <c r="Y180" s="27">
        <f t="shared" si="170"/>
        <v>1</v>
      </c>
      <c r="Z180" s="27">
        <f t="shared" si="171"/>
        <v>7</v>
      </c>
      <c r="AA180" s="27">
        <f t="shared" si="172"/>
        <v>0</v>
      </c>
      <c r="AB180" s="27">
        <f t="shared" si="173"/>
        <v>1</v>
      </c>
      <c r="AC180" s="27">
        <f t="shared" si="174"/>
        <v>0</v>
      </c>
      <c r="AD180" s="27">
        <f t="shared" si="175"/>
        <v>3</v>
      </c>
      <c r="AE180" s="27">
        <f t="shared" si="176"/>
        <v>1</v>
      </c>
      <c r="AF180" s="27">
        <f t="shared" si="177"/>
        <v>1</v>
      </c>
      <c r="AG180" s="27">
        <f t="shared" si="178"/>
        <v>0</v>
      </c>
      <c r="AH180" s="27">
        <f t="shared" si="179"/>
        <v>0</v>
      </c>
      <c r="AI180" s="27">
        <f t="shared" si="180"/>
        <v>0</v>
      </c>
      <c r="AJ180" s="27">
        <f t="shared" si="181"/>
        <v>0</v>
      </c>
      <c r="AK180" s="27">
        <f t="shared" si="182"/>
        <v>3</v>
      </c>
      <c r="AL180" s="27">
        <f t="shared" si="183"/>
        <v>0</v>
      </c>
      <c r="AM180" s="27">
        <f t="shared" si="184"/>
        <v>0</v>
      </c>
      <c r="AN180" s="27">
        <f t="shared" si="185"/>
        <v>0</v>
      </c>
      <c r="AO180" s="27">
        <f t="shared" si="186"/>
        <v>0</v>
      </c>
      <c r="AP180" s="27">
        <f t="shared" si="187"/>
        <v>0</v>
      </c>
      <c r="AQ180" s="27">
        <f t="shared" si="188"/>
        <v>0</v>
      </c>
      <c r="AR180" s="27">
        <f t="shared" si="189"/>
        <v>25</v>
      </c>
      <c r="AS180" s="27">
        <f t="shared" si="190"/>
        <v>0</v>
      </c>
      <c r="AT180" s="28">
        <f t="shared" si="191"/>
        <v>0</v>
      </c>
    </row>
    <row r="181" spans="8:46" x14ac:dyDescent="0.25">
      <c r="H181" s="17">
        <v>1978</v>
      </c>
      <c r="I181" s="26">
        <f t="shared" ref="I181:I222" si="192">SUM(IF(VLOOKUP($H181,$E68:$F68,2,FALSE)=I$115,1,0),I180)</f>
        <v>0</v>
      </c>
      <c r="J181" s="27">
        <f t="shared" ref="J181:J222" si="193">SUM(IF(VLOOKUP($H181,$E68:$F68,2,FALSE)=J$115,1,0),J180)</f>
        <v>15</v>
      </c>
      <c r="K181" s="27">
        <f t="shared" ref="K181:K222" si="194">SUM(IF(VLOOKUP($H181,$E68:$F68,2,FALSE)=K$115,1,0),K180)</f>
        <v>0</v>
      </c>
      <c r="L181" s="27">
        <f t="shared" ref="L181:L222" si="195">SUM(IF(VLOOKUP($H181,$E68:$F68,2,FALSE)=L$115,1,0),L180)</f>
        <v>0</v>
      </c>
      <c r="M181" s="27">
        <f t="shared" ref="M181:M222" si="196">SUM(IF(VLOOKUP($H181,$E68:$F68,2,FALSE)=M$115,1,0),M180)</f>
        <v>0</v>
      </c>
      <c r="N181" s="27">
        <f t="shared" ref="N181:N222" si="197">SUM(IF(VLOOKUP($H181,$E68:$F68,2,FALSE)=N$115,1,0),N180)</f>
        <v>1</v>
      </c>
      <c r="O181" s="27">
        <f t="shared" ref="O181:O222" si="198">SUM(IF(VLOOKUP($H181,$E68:$F68,2,FALSE)=O$115,1,0),O180)</f>
        <v>0</v>
      </c>
      <c r="P181" s="27">
        <f t="shared" ref="P181:P222" si="199">SUM(IF(VLOOKUP($H181,$E68:$F68,2,FALSE)=P$115,1,0),P180)</f>
        <v>0</v>
      </c>
      <c r="Q181" s="27">
        <f t="shared" ref="Q181:Q222" si="200">SUM(IF(VLOOKUP($H181,$E68:$F68,2,FALSE)=Q$115,1,0),Q180)</f>
        <v>1</v>
      </c>
      <c r="R181" s="27">
        <f t="shared" ref="R181:R222" si="201">SUM(IF(VLOOKUP($H181,$E68:$F68,2,FALSE)=R$115,1,0),R180)</f>
        <v>0</v>
      </c>
      <c r="S181" s="27">
        <f t="shared" ref="S181:S222" si="202">SUM(IF(VLOOKUP($H181,$E68:$F68,2,FALSE)=S$115,1,0),S180)</f>
        <v>0</v>
      </c>
      <c r="T181" s="27">
        <f t="shared" ref="T181:T222" si="203">SUM(IF(VLOOKUP($H181,$E68:$F68,2,FALSE)=T$115,1,0),T180)</f>
        <v>1</v>
      </c>
      <c r="U181" s="27">
        <f t="shared" ref="U181:U222" si="204">SUM(IF(VLOOKUP($H181,$E68:$F68,2,FALSE)=U$115,1,0),U180)</f>
        <v>0</v>
      </c>
      <c r="V181" s="27">
        <f t="shared" ref="V181:V222" si="205">SUM(IF(VLOOKUP($H181,$E68:$F68,2,FALSE)=V$115,1,0),V180)</f>
        <v>0</v>
      </c>
      <c r="W181" s="27">
        <f t="shared" ref="W181:W222" si="206">SUM(IF(VLOOKUP($H181,$E68:$F68,2,FALSE)=W$115,1,0),W180)</f>
        <v>0</v>
      </c>
      <c r="X181" s="27">
        <f t="shared" ref="X181:X222" si="207">SUM(IF(VLOOKUP($H181,$E68:$F68,2,FALSE)=X$115,1,0),X180)</f>
        <v>3</v>
      </c>
      <c r="Y181" s="27">
        <f t="shared" ref="Y181:Y222" si="208">SUM(IF(VLOOKUP($H181,$E68:$F68,2,FALSE)=Y$115,1,0),Y180)</f>
        <v>1</v>
      </c>
      <c r="Z181" s="27">
        <f t="shared" ref="Z181:Z222" si="209">SUM(IF(VLOOKUP($H181,$E68:$F68,2,FALSE)=Z$115,1,0),Z180)</f>
        <v>8</v>
      </c>
      <c r="AA181" s="27">
        <f t="shared" ref="AA181:AA222" si="210">SUM(IF(VLOOKUP($H181,$E68:$F68,2,FALSE)=AA$115,1,0),AA180)</f>
        <v>0</v>
      </c>
      <c r="AB181" s="27">
        <f t="shared" ref="AB181:AB222" si="211">SUM(IF(VLOOKUP($H181,$E68:$F68,2,FALSE)=AB$115,1,0),AB180)</f>
        <v>1</v>
      </c>
      <c r="AC181" s="27">
        <f t="shared" ref="AC181:AC222" si="212">SUM(IF(VLOOKUP($H181,$E68:$F68,2,FALSE)=AC$115,1,0),AC180)</f>
        <v>0</v>
      </c>
      <c r="AD181" s="27">
        <f t="shared" ref="AD181:AD222" si="213">SUM(IF(VLOOKUP($H181,$E68:$F68,2,FALSE)=AD$115,1,0),AD180)</f>
        <v>3</v>
      </c>
      <c r="AE181" s="27">
        <f t="shared" ref="AE181:AE222" si="214">SUM(IF(VLOOKUP($H181,$E68:$F68,2,FALSE)=AE$115,1,0),AE180)</f>
        <v>1</v>
      </c>
      <c r="AF181" s="27">
        <f t="shared" ref="AF181:AF222" si="215">SUM(IF(VLOOKUP($H181,$E68:$F68,2,FALSE)=AF$115,1,0),AF180)</f>
        <v>1</v>
      </c>
      <c r="AG181" s="27">
        <f t="shared" ref="AG181:AG222" si="216">SUM(IF(VLOOKUP($H181,$E68:$F68,2,FALSE)=AG$115,1,0),AG180)</f>
        <v>0</v>
      </c>
      <c r="AH181" s="27">
        <f t="shared" ref="AH181:AH222" si="217">SUM(IF(VLOOKUP($H181,$E68:$F68,2,FALSE)=AH$115,1,0),AH180)</f>
        <v>0</v>
      </c>
      <c r="AI181" s="27">
        <f t="shared" ref="AI181:AI222" si="218">SUM(IF(VLOOKUP($H181,$E68:$F68,2,FALSE)=AI$115,1,0),AI180)</f>
        <v>0</v>
      </c>
      <c r="AJ181" s="27">
        <f t="shared" ref="AJ181:AJ222" si="219">SUM(IF(VLOOKUP($H181,$E68:$F68,2,FALSE)=AJ$115,1,0),AJ180)</f>
        <v>0</v>
      </c>
      <c r="AK181" s="27">
        <f t="shared" ref="AK181:AK222" si="220">SUM(IF(VLOOKUP($H181,$E68:$F68,2,FALSE)=AK$115,1,0),AK180)</f>
        <v>3</v>
      </c>
      <c r="AL181" s="27">
        <f t="shared" ref="AL181:AL222" si="221">SUM(IF(VLOOKUP($H181,$E68:$F68,2,FALSE)=AL$115,1,0),AL180)</f>
        <v>0</v>
      </c>
      <c r="AM181" s="27">
        <f t="shared" ref="AM181:AM222" si="222">SUM(IF(VLOOKUP($H181,$E68:$F68,2,FALSE)=AM$115,1,0),AM180)</f>
        <v>0</v>
      </c>
      <c r="AN181" s="27">
        <f t="shared" ref="AN181:AN222" si="223">SUM(IF(VLOOKUP($H181,$E68:$F68,2,FALSE)=AN$115,1,0),AN180)</f>
        <v>0</v>
      </c>
      <c r="AO181" s="27">
        <f t="shared" ref="AO181:AO222" si="224">SUM(IF(VLOOKUP($H181,$E68:$F68,2,FALSE)=AO$115,1,0),AO180)</f>
        <v>0</v>
      </c>
      <c r="AP181" s="27">
        <f t="shared" ref="AP181:AP222" si="225">SUM(IF(VLOOKUP($H181,$E68:$F68,2,FALSE)=AP$115,1,0),AP180)</f>
        <v>0</v>
      </c>
      <c r="AQ181" s="27">
        <f t="shared" ref="AQ181:AQ222" si="226">SUM(IF(VLOOKUP($H181,$E68:$F68,2,FALSE)=AQ$115,1,0),AQ180)</f>
        <v>0</v>
      </c>
      <c r="AR181" s="27">
        <f t="shared" ref="AR181:AR222" si="227">SUM(IF(VLOOKUP($H181,$E68:$F68,2,FALSE)=AR$115,1,0),AR180)</f>
        <v>25</v>
      </c>
      <c r="AS181" s="27">
        <f t="shared" ref="AS181:AS222" si="228">SUM(IF(VLOOKUP($H181,$E68:$F68,2,FALSE)=AS$115,1,0),AS180)</f>
        <v>0</v>
      </c>
      <c r="AT181" s="28">
        <f t="shared" ref="AT181:AT222" si="229">SUM(IF(VLOOKUP($H181,$E68:$F68,2,FALSE)=AT$115,1,0),AT180)</f>
        <v>0</v>
      </c>
    </row>
    <row r="182" spans="8:46" x14ac:dyDescent="0.25">
      <c r="H182" s="17">
        <v>1979</v>
      </c>
      <c r="I182" s="26">
        <f t="shared" si="192"/>
        <v>0</v>
      </c>
      <c r="J182" s="27">
        <f t="shared" si="193"/>
        <v>15</v>
      </c>
      <c r="K182" s="27">
        <f t="shared" si="194"/>
        <v>0</v>
      </c>
      <c r="L182" s="27">
        <f t="shared" si="195"/>
        <v>0</v>
      </c>
      <c r="M182" s="27">
        <f t="shared" si="196"/>
        <v>0</v>
      </c>
      <c r="N182" s="27">
        <f t="shared" si="197"/>
        <v>1</v>
      </c>
      <c r="O182" s="27">
        <f t="shared" si="198"/>
        <v>0</v>
      </c>
      <c r="P182" s="27">
        <f t="shared" si="199"/>
        <v>0</v>
      </c>
      <c r="Q182" s="27">
        <f t="shared" si="200"/>
        <v>1</v>
      </c>
      <c r="R182" s="27">
        <f t="shared" si="201"/>
        <v>0</v>
      </c>
      <c r="S182" s="27">
        <f t="shared" si="202"/>
        <v>0</v>
      </c>
      <c r="T182" s="27">
        <f t="shared" si="203"/>
        <v>1</v>
      </c>
      <c r="U182" s="27">
        <f t="shared" si="204"/>
        <v>0</v>
      </c>
      <c r="V182" s="27">
        <f t="shared" si="205"/>
        <v>0</v>
      </c>
      <c r="W182" s="27">
        <f t="shared" si="206"/>
        <v>0</v>
      </c>
      <c r="X182" s="27">
        <f t="shared" si="207"/>
        <v>3</v>
      </c>
      <c r="Y182" s="27">
        <f t="shared" si="208"/>
        <v>1</v>
      </c>
      <c r="Z182" s="27">
        <f t="shared" si="209"/>
        <v>8</v>
      </c>
      <c r="AA182" s="27">
        <f t="shared" si="210"/>
        <v>0</v>
      </c>
      <c r="AB182" s="27">
        <f t="shared" si="211"/>
        <v>1</v>
      </c>
      <c r="AC182" s="27">
        <f t="shared" si="212"/>
        <v>0</v>
      </c>
      <c r="AD182" s="27">
        <f t="shared" si="213"/>
        <v>4</v>
      </c>
      <c r="AE182" s="27">
        <f t="shared" si="214"/>
        <v>1</v>
      </c>
      <c r="AF182" s="27">
        <f t="shared" si="215"/>
        <v>1</v>
      </c>
      <c r="AG182" s="27">
        <f t="shared" si="216"/>
        <v>0</v>
      </c>
      <c r="AH182" s="27">
        <f t="shared" si="217"/>
        <v>0</v>
      </c>
      <c r="AI182" s="27">
        <f t="shared" si="218"/>
        <v>0</v>
      </c>
      <c r="AJ182" s="27">
        <f t="shared" si="219"/>
        <v>0</v>
      </c>
      <c r="AK182" s="27">
        <f t="shared" si="220"/>
        <v>3</v>
      </c>
      <c r="AL182" s="27">
        <f t="shared" si="221"/>
        <v>0</v>
      </c>
      <c r="AM182" s="27">
        <f t="shared" si="222"/>
        <v>0</v>
      </c>
      <c r="AN182" s="27">
        <f t="shared" si="223"/>
        <v>0</v>
      </c>
      <c r="AO182" s="27">
        <f t="shared" si="224"/>
        <v>0</v>
      </c>
      <c r="AP182" s="27">
        <f t="shared" si="225"/>
        <v>0</v>
      </c>
      <c r="AQ182" s="27">
        <f t="shared" si="226"/>
        <v>0</v>
      </c>
      <c r="AR182" s="27">
        <f t="shared" si="227"/>
        <v>25</v>
      </c>
      <c r="AS182" s="27">
        <f t="shared" si="228"/>
        <v>0</v>
      </c>
      <c r="AT182" s="28">
        <f t="shared" si="229"/>
        <v>0</v>
      </c>
    </row>
    <row r="183" spans="8:46" x14ac:dyDescent="0.25">
      <c r="H183" s="17">
        <v>1980</v>
      </c>
      <c r="I183" s="26">
        <f t="shared" si="192"/>
        <v>0</v>
      </c>
      <c r="J183" s="27">
        <f t="shared" si="193"/>
        <v>15</v>
      </c>
      <c r="K183" s="27">
        <f t="shared" si="194"/>
        <v>0</v>
      </c>
      <c r="L183" s="27">
        <f t="shared" si="195"/>
        <v>0</v>
      </c>
      <c r="M183" s="27">
        <f t="shared" si="196"/>
        <v>0</v>
      </c>
      <c r="N183" s="27">
        <f t="shared" si="197"/>
        <v>1</v>
      </c>
      <c r="O183" s="27">
        <f t="shared" si="198"/>
        <v>0</v>
      </c>
      <c r="P183" s="27">
        <f t="shared" si="199"/>
        <v>0</v>
      </c>
      <c r="Q183" s="27">
        <f t="shared" si="200"/>
        <v>1</v>
      </c>
      <c r="R183" s="27">
        <f t="shared" si="201"/>
        <v>0</v>
      </c>
      <c r="S183" s="27">
        <f t="shared" si="202"/>
        <v>0</v>
      </c>
      <c r="T183" s="27">
        <f t="shared" si="203"/>
        <v>1</v>
      </c>
      <c r="U183" s="27">
        <f t="shared" si="204"/>
        <v>0</v>
      </c>
      <c r="V183" s="27">
        <f t="shared" si="205"/>
        <v>0</v>
      </c>
      <c r="W183" s="27">
        <f t="shared" si="206"/>
        <v>0</v>
      </c>
      <c r="X183" s="27">
        <f t="shared" si="207"/>
        <v>3</v>
      </c>
      <c r="Y183" s="27">
        <f t="shared" si="208"/>
        <v>1</v>
      </c>
      <c r="Z183" s="27">
        <f t="shared" si="209"/>
        <v>8</v>
      </c>
      <c r="AA183" s="27">
        <f t="shared" si="210"/>
        <v>0</v>
      </c>
      <c r="AB183" s="27">
        <f t="shared" si="211"/>
        <v>1</v>
      </c>
      <c r="AC183" s="27">
        <f t="shared" si="212"/>
        <v>0</v>
      </c>
      <c r="AD183" s="27">
        <f t="shared" si="213"/>
        <v>5</v>
      </c>
      <c r="AE183" s="27">
        <f t="shared" si="214"/>
        <v>1</v>
      </c>
      <c r="AF183" s="27">
        <f t="shared" si="215"/>
        <v>1</v>
      </c>
      <c r="AG183" s="27">
        <f t="shared" si="216"/>
        <v>0</v>
      </c>
      <c r="AH183" s="27">
        <f t="shared" si="217"/>
        <v>0</v>
      </c>
      <c r="AI183" s="27">
        <f t="shared" si="218"/>
        <v>0</v>
      </c>
      <c r="AJ183" s="27">
        <f t="shared" si="219"/>
        <v>0</v>
      </c>
      <c r="AK183" s="27">
        <f t="shared" si="220"/>
        <v>3</v>
      </c>
      <c r="AL183" s="27">
        <f t="shared" si="221"/>
        <v>0</v>
      </c>
      <c r="AM183" s="27">
        <f t="shared" si="222"/>
        <v>0</v>
      </c>
      <c r="AN183" s="27">
        <f t="shared" si="223"/>
        <v>0</v>
      </c>
      <c r="AO183" s="27">
        <f t="shared" si="224"/>
        <v>0</v>
      </c>
      <c r="AP183" s="27">
        <f t="shared" si="225"/>
        <v>0</v>
      </c>
      <c r="AQ183" s="27">
        <f t="shared" si="226"/>
        <v>0</v>
      </c>
      <c r="AR183" s="27">
        <f t="shared" si="227"/>
        <v>25</v>
      </c>
      <c r="AS183" s="27">
        <f t="shared" si="228"/>
        <v>0</v>
      </c>
      <c r="AT183" s="28">
        <f t="shared" si="229"/>
        <v>0</v>
      </c>
    </row>
    <row r="184" spans="8:46" x14ac:dyDescent="0.25">
      <c r="H184" s="17">
        <v>1981</v>
      </c>
      <c r="I184" s="26">
        <f t="shared" si="192"/>
        <v>1</v>
      </c>
      <c r="J184" s="27">
        <f t="shared" si="193"/>
        <v>15</v>
      </c>
      <c r="K184" s="27">
        <f t="shared" si="194"/>
        <v>0</v>
      </c>
      <c r="L184" s="27">
        <f t="shared" si="195"/>
        <v>0</v>
      </c>
      <c r="M184" s="27">
        <f t="shared" si="196"/>
        <v>0</v>
      </c>
      <c r="N184" s="27">
        <f t="shared" si="197"/>
        <v>1</v>
      </c>
      <c r="O184" s="27">
        <f t="shared" si="198"/>
        <v>0</v>
      </c>
      <c r="P184" s="27">
        <f t="shared" si="199"/>
        <v>0</v>
      </c>
      <c r="Q184" s="27">
        <f t="shared" si="200"/>
        <v>1</v>
      </c>
      <c r="R184" s="27">
        <f t="shared" si="201"/>
        <v>0</v>
      </c>
      <c r="S184" s="27">
        <f t="shared" si="202"/>
        <v>0</v>
      </c>
      <c r="T184" s="27">
        <f t="shared" si="203"/>
        <v>1</v>
      </c>
      <c r="U184" s="27">
        <f t="shared" si="204"/>
        <v>0</v>
      </c>
      <c r="V184" s="27">
        <f t="shared" si="205"/>
        <v>0</v>
      </c>
      <c r="W184" s="27">
        <f t="shared" si="206"/>
        <v>0</v>
      </c>
      <c r="X184" s="27">
        <f t="shared" si="207"/>
        <v>3</v>
      </c>
      <c r="Y184" s="27">
        <f t="shared" si="208"/>
        <v>1</v>
      </c>
      <c r="Z184" s="27">
        <f t="shared" si="209"/>
        <v>8</v>
      </c>
      <c r="AA184" s="27">
        <f t="shared" si="210"/>
        <v>0</v>
      </c>
      <c r="AB184" s="27">
        <f t="shared" si="211"/>
        <v>1</v>
      </c>
      <c r="AC184" s="27">
        <f t="shared" si="212"/>
        <v>0</v>
      </c>
      <c r="AD184" s="27">
        <f t="shared" si="213"/>
        <v>5</v>
      </c>
      <c r="AE184" s="27">
        <f t="shared" si="214"/>
        <v>1</v>
      </c>
      <c r="AF184" s="27">
        <f t="shared" si="215"/>
        <v>1</v>
      </c>
      <c r="AG184" s="27">
        <f t="shared" si="216"/>
        <v>0</v>
      </c>
      <c r="AH184" s="27">
        <f t="shared" si="217"/>
        <v>0</v>
      </c>
      <c r="AI184" s="27">
        <f t="shared" si="218"/>
        <v>0</v>
      </c>
      <c r="AJ184" s="27">
        <f t="shared" si="219"/>
        <v>0</v>
      </c>
      <c r="AK184" s="27">
        <f t="shared" si="220"/>
        <v>3</v>
      </c>
      <c r="AL184" s="27">
        <f t="shared" si="221"/>
        <v>0</v>
      </c>
      <c r="AM184" s="27">
        <f t="shared" si="222"/>
        <v>0</v>
      </c>
      <c r="AN184" s="27">
        <f t="shared" si="223"/>
        <v>0</v>
      </c>
      <c r="AO184" s="27">
        <f t="shared" si="224"/>
        <v>0</v>
      </c>
      <c r="AP184" s="27">
        <f t="shared" si="225"/>
        <v>0</v>
      </c>
      <c r="AQ184" s="27">
        <f t="shared" si="226"/>
        <v>0</v>
      </c>
      <c r="AR184" s="27">
        <f t="shared" si="227"/>
        <v>25</v>
      </c>
      <c r="AS184" s="27">
        <f t="shared" si="228"/>
        <v>0</v>
      </c>
      <c r="AT184" s="28">
        <f t="shared" si="229"/>
        <v>0</v>
      </c>
    </row>
    <row r="185" spans="8:46" x14ac:dyDescent="0.25">
      <c r="H185" s="17">
        <v>1982</v>
      </c>
      <c r="I185" s="26">
        <f t="shared" si="192"/>
        <v>1</v>
      </c>
      <c r="J185" s="27">
        <f t="shared" si="193"/>
        <v>15</v>
      </c>
      <c r="K185" s="27">
        <f t="shared" si="194"/>
        <v>0</v>
      </c>
      <c r="L185" s="27">
        <f t="shared" si="195"/>
        <v>0</v>
      </c>
      <c r="M185" s="27">
        <f t="shared" si="196"/>
        <v>0</v>
      </c>
      <c r="N185" s="27">
        <f t="shared" si="197"/>
        <v>1</v>
      </c>
      <c r="O185" s="27">
        <f t="shared" si="198"/>
        <v>0</v>
      </c>
      <c r="P185" s="27">
        <f t="shared" si="199"/>
        <v>0</v>
      </c>
      <c r="Q185" s="27">
        <f t="shared" si="200"/>
        <v>1</v>
      </c>
      <c r="R185" s="27">
        <f t="shared" si="201"/>
        <v>0</v>
      </c>
      <c r="S185" s="27">
        <f t="shared" si="202"/>
        <v>0</v>
      </c>
      <c r="T185" s="27">
        <f t="shared" si="203"/>
        <v>1</v>
      </c>
      <c r="U185" s="27">
        <f t="shared" si="204"/>
        <v>0</v>
      </c>
      <c r="V185" s="27">
        <f t="shared" si="205"/>
        <v>0</v>
      </c>
      <c r="W185" s="27">
        <f t="shared" si="206"/>
        <v>0</v>
      </c>
      <c r="X185" s="27">
        <f t="shared" si="207"/>
        <v>4</v>
      </c>
      <c r="Y185" s="27">
        <f t="shared" si="208"/>
        <v>1</v>
      </c>
      <c r="Z185" s="27">
        <f t="shared" si="209"/>
        <v>8</v>
      </c>
      <c r="AA185" s="27">
        <f t="shared" si="210"/>
        <v>0</v>
      </c>
      <c r="AB185" s="27">
        <f t="shared" si="211"/>
        <v>1</v>
      </c>
      <c r="AC185" s="27">
        <f t="shared" si="212"/>
        <v>0</v>
      </c>
      <c r="AD185" s="27">
        <f t="shared" si="213"/>
        <v>5</v>
      </c>
      <c r="AE185" s="27">
        <f t="shared" si="214"/>
        <v>1</v>
      </c>
      <c r="AF185" s="27">
        <f t="shared" si="215"/>
        <v>1</v>
      </c>
      <c r="AG185" s="27">
        <f t="shared" si="216"/>
        <v>0</v>
      </c>
      <c r="AH185" s="27">
        <f t="shared" si="217"/>
        <v>0</v>
      </c>
      <c r="AI185" s="27">
        <f t="shared" si="218"/>
        <v>0</v>
      </c>
      <c r="AJ185" s="27">
        <f t="shared" si="219"/>
        <v>0</v>
      </c>
      <c r="AK185" s="27">
        <f t="shared" si="220"/>
        <v>3</v>
      </c>
      <c r="AL185" s="27">
        <f t="shared" si="221"/>
        <v>0</v>
      </c>
      <c r="AM185" s="27">
        <f t="shared" si="222"/>
        <v>0</v>
      </c>
      <c r="AN185" s="27">
        <f t="shared" si="223"/>
        <v>0</v>
      </c>
      <c r="AO185" s="27">
        <f t="shared" si="224"/>
        <v>0</v>
      </c>
      <c r="AP185" s="27">
        <f t="shared" si="225"/>
        <v>0</v>
      </c>
      <c r="AQ185" s="27">
        <f t="shared" si="226"/>
        <v>0</v>
      </c>
      <c r="AR185" s="27">
        <f t="shared" si="227"/>
        <v>25</v>
      </c>
      <c r="AS185" s="27">
        <f t="shared" si="228"/>
        <v>0</v>
      </c>
      <c r="AT185" s="28">
        <f t="shared" si="229"/>
        <v>0</v>
      </c>
    </row>
    <row r="186" spans="8:46" x14ac:dyDescent="0.25">
      <c r="H186" s="17">
        <v>1983</v>
      </c>
      <c r="I186" s="26">
        <f t="shared" si="192"/>
        <v>1</v>
      </c>
      <c r="J186" s="27">
        <f t="shared" si="193"/>
        <v>15</v>
      </c>
      <c r="K186" s="27">
        <f t="shared" si="194"/>
        <v>0</v>
      </c>
      <c r="L186" s="27">
        <f t="shared" si="195"/>
        <v>0</v>
      </c>
      <c r="M186" s="27">
        <f t="shared" si="196"/>
        <v>0</v>
      </c>
      <c r="N186" s="27">
        <f t="shared" si="197"/>
        <v>1</v>
      </c>
      <c r="O186" s="27">
        <f t="shared" si="198"/>
        <v>0</v>
      </c>
      <c r="P186" s="27">
        <f t="shared" si="199"/>
        <v>0</v>
      </c>
      <c r="Q186" s="27">
        <f t="shared" si="200"/>
        <v>1</v>
      </c>
      <c r="R186" s="27">
        <f t="shared" si="201"/>
        <v>0</v>
      </c>
      <c r="S186" s="27">
        <f t="shared" si="202"/>
        <v>0</v>
      </c>
      <c r="T186" s="27">
        <f t="shared" si="203"/>
        <v>1</v>
      </c>
      <c r="U186" s="27">
        <f t="shared" si="204"/>
        <v>0</v>
      </c>
      <c r="V186" s="27">
        <f t="shared" si="205"/>
        <v>0</v>
      </c>
      <c r="W186" s="27">
        <f t="shared" si="206"/>
        <v>0</v>
      </c>
      <c r="X186" s="27">
        <f t="shared" si="207"/>
        <v>4</v>
      </c>
      <c r="Y186" s="27">
        <f t="shared" si="208"/>
        <v>1</v>
      </c>
      <c r="Z186" s="27">
        <f t="shared" si="209"/>
        <v>8</v>
      </c>
      <c r="AA186" s="27">
        <f t="shared" si="210"/>
        <v>0</v>
      </c>
      <c r="AB186" s="27">
        <f t="shared" si="211"/>
        <v>1</v>
      </c>
      <c r="AC186" s="27">
        <f t="shared" si="212"/>
        <v>0</v>
      </c>
      <c r="AD186" s="27">
        <f t="shared" si="213"/>
        <v>5</v>
      </c>
      <c r="AE186" s="27">
        <f t="shared" si="214"/>
        <v>1</v>
      </c>
      <c r="AF186" s="27">
        <f t="shared" si="215"/>
        <v>1</v>
      </c>
      <c r="AG186" s="27">
        <f t="shared" si="216"/>
        <v>0</v>
      </c>
      <c r="AH186" s="27">
        <f t="shared" si="217"/>
        <v>0</v>
      </c>
      <c r="AI186" s="27">
        <f t="shared" si="218"/>
        <v>0</v>
      </c>
      <c r="AJ186" s="27">
        <f t="shared" si="219"/>
        <v>0</v>
      </c>
      <c r="AK186" s="27">
        <f t="shared" si="220"/>
        <v>3</v>
      </c>
      <c r="AL186" s="27">
        <f t="shared" si="221"/>
        <v>0</v>
      </c>
      <c r="AM186" s="27">
        <f t="shared" si="222"/>
        <v>0</v>
      </c>
      <c r="AN186" s="27">
        <f t="shared" si="223"/>
        <v>0</v>
      </c>
      <c r="AO186" s="27">
        <f t="shared" si="224"/>
        <v>0</v>
      </c>
      <c r="AP186" s="27">
        <f t="shared" si="225"/>
        <v>1</v>
      </c>
      <c r="AQ186" s="27">
        <f t="shared" si="226"/>
        <v>0</v>
      </c>
      <c r="AR186" s="27">
        <f t="shared" si="227"/>
        <v>25</v>
      </c>
      <c r="AS186" s="27">
        <f t="shared" si="228"/>
        <v>0</v>
      </c>
      <c r="AT186" s="28">
        <f t="shared" si="229"/>
        <v>0</v>
      </c>
    </row>
    <row r="187" spans="8:46" x14ac:dyDescent="0.25">
      <c r="H187" s="17">
        <v>1984</v>
      </c>
      <c r="I187" s="26">
        <f t="shared" si="192"/>
        <v>1</v>
      </c>
      <c r="J187" s="27">
        <f t="shared" si="193"/>
        <v>15</v>
      </c>
      <c r="K187" s="27">
        <f t="shared" si="194"/>
        <v>0</v>
      </c>
      <c r="L187" s="27">
        <f t="shared" si="195"/>
        <v>0</v>
      </c>
      <c r="M187" s="27">
        <f t="shared" si="196"/>
        <v>0</v>
      </c>
      <c r="N187" s="27">
        <f t="shared" si="197"/>
        <v>1</v>
      </c>
      <c r="O187" s="27">
        <f t="shared" si="198"/>
        <v>0</v>
      </c>
      <c r="P187" s="27">
        <f t="shared" si="199"/>
        <v>0</v>
      </c>
      <c r="Q187" s="27">
        <f t="shared" si="200"/>
        <v>1</v>
      </c>
      <c r="R187" s="27">
        <f t="shared" si="201"/>
        <v>0</v>
      </c>
      <c r="S187" s="27">
        <f t="shared" si="202"/>
        <v>0</v>
      </c>
      <c r="T187" s="27">
        <f t="shared" si="203"/>
        <v>1</v>
      </c>
      <c r="U187" s="27">
        <f t="shared" si="204"/>
        <v>0</v>
      </c>
      <c r="V187" s="27">
        <f t="shared" si="205"/>
        <v>0</v>
      </c>
      <c r="W187" s="27">
        <f t="shared" si="206"/>
        <v>0</v>
      </c>
      <c r="X187" s="27">
        <f t="shared" si="207"/>
        <v>4</v>
      </c>
      <c r="Y187" s="27">
        <f t="shared" si="208"/>
        <v>1</v>
      </c>
      <c r="Z187" s="27">
        <f t="shared" si="209"/>
        <v>8</v>
      </c>
      <c r="AA187" s="27">
        <f t="shared" si="210"/>
        <v>0</v>
      </c>
      <c r="AB187" s="27">
        <f t="shared" si="211"/>
        <v>1</v>
      </c>
      <c r="AC187" s="27">
        <f t="shared" si="212"/>
        <v>0</v>
      </c>
      <c r="AD187" s="27">
        <f t="shared" si="213"/>
        <v>5</v>
      </c>
      <c r="AE187" s="27">
        <f t="shared" si="214"/>
        <v>1</v>
      </c>
      <c r="AF187" s="27">
        <f t="shared" si="215"/>
        <v>1</v>
      </c>
      <c r="AG187" s="27">
        <f t="shared" si="216"/>
        <v>0</v>
      </c>
      <c r="AH187" s="27">
        <f t="shared" si="217"/>
        <v>0</v>
      </c>
      <c r="AI187" s="27">
        <f t="shared" si="218"/>
        <v>0</v>
      </c>
      <c r="AJ187" s="27">
        <f t="shared" si="219"/>
        <v>0</v>
      </c>
      <c r="AK187" s="27">
        <f t="shared" si="220"/>
        <v>3</v>
      </c>
      <c r="AL187" s="27">
        <f t="shared" si="221"/>
        <v>0</v>
      </c>
      <c r="AM187" s="27">
        <f t="shared" si="222"/>
        <v>0</v>
      </c>
      <c r="AN187" s="27">
        <f t="shared" si="223"/>
        <v>0</v>
      </c>
      <c r="AO187" s="27">
        <f t="shared" si="224"/>
        <v>0</v>
      </c>
      <c r="AP187" s="27">
        <f t="shared" si="225"/>
        <v>1</v>
      </c>
      <c r="AQ187" s="27">
        <f t="shared" si="226"/>
        <v>0</v>
      </c>
      <c r="AR187" s="27">
        <f t="shared" si="227"/>
        <v>26</v>
      </c>
      <c r="AS187" s="27">
        <f t="shared" si="228"/>
        <v>0</v>
      </c>
      <c r="AT187" s="28">
        <f t="shared" si="229"/>
        <v>0</v>
      </c>
    </row>
    <row r="188" spans="8:46" x14ac:dyDescent="0.25">
      <c r="H188" s="17">
        <v>1985</v>
      </c>
      <c r="I188" s="26">
        <f t="shared" si="192"/>
        <v>1</v>
      </c>
      <c r="J188" s="27">
        <f t="shared" si="193"/>
        <v>15</v>
      </c>
      <c r="K188" s="27">
        <f t="shared" si="194"/>
        <v>0</v>
      </c>
      <c r="L188" s="27">
        <f t="shared" si="195"/>
        <v>0</v>
      </c>
      <c r="M188" s="27">
        <f t="shared" si="196"/>
        <v>0</v>
      </c>
      <c r="N188" s="27">
        <f t="shared" si="197"/>
        <v>1</v>
      </c>
      <c r="O188" s="27">
        <f t="shared" si="198"/>
        <v>0</v>
      </c>
      <c r="P188" s="27">
        <f t="shared" si="199"/>
        <v>0</v>
      </c>
      <c r="Q188" s="27">
        <f t="shared" si="200"/>
        <v>1</v>
      </c>
      <c r="R188" s="27">
        <f t="shared" si="201"/>
        <v>0</v>
      </c>
      <c r="S188" s="27">
        <f t="shared" si="202"/>
        <v>0</v>
      </c>
      <c r="T188" s="27">
        <f t="shared" si="203"/>
        <v>1</v>
      </c>
      <c r="U188" s="27">
        <f t="shared" si="204"/>
        <v>0</v>
      </c>
      <c r="V188" s="27">
        <f t="shared" si="205"/>
        <v>0</v>
      </c>
      <c r="W188" s="27">
        <f t="shared" si="206"/>
        <v>0</v>
      </c>
      <c r="X188" s="27">
        <f t="shared" si="207"/>
        <v>4</v>
      </c>
      <c r="Y188" s="27">
        <f t="shared" si="208"/>
        <v>2</v>
      </c>
      <c r="Z188" s="27">
        <f t="shared" si="209"/>
        <v>8</v>
      </c>
      <c r="AA188" s="27">
        <f t="shared" si="210"/>
        <v>0</v>
      </c>
      <c r="AB188" s="27">
        <f t="shared" si="211"/>
        <v>1</v>
      </c>
      <c r="AC188" s="27">
        <f t="shared" si="212"/>
        <v>0</v>
      </c>
      <c r="AD188" s="27">
        <f t="shared" si="213"/>
        <v>5</v>
      </c>
      <c r="AE188" s="27">
        <f t="shared" si="214"/>
        <v>1</v>
      </c>
      <c r="AF188" s="27">
        <f t="shared" si="215"/>
        <v>1</v>
      </c>
      <c r="AG188" s="27">
        <f t="shared" si="216"/>
        <v>0</v>
      </c>
      <c r="AH188" s="27">
        <f t="shared" si="217"/>
        <v>0</v>
      </c>
      <c r="AI188" s="27">
        <f t="shared" si="218"/>
        <v>0</v>
      </c>
      <c r="AJ188" s="27">
        <f t="shared" si="219"/>
        <v>0</v>
      </c>
      <c r="AK188" s="27">
        <f t="shared" si="220"/>
        <v>3</v>
      </c>
      <c r="AL188" s="27">
        <f t="shared" si="221"/>
        <v>0</v>
      </c>
      <c r="AM188" s="27">
        <f t="shared" si="222"/>
        <v>0</v>
      </c>
      <c r="AN188" s="27">
        <f t="shared" si="223"/>
        <v>0</v>
      </c>
      <c r="AO188" s="27">
        <f t="shared" si="224"/>
        <v>0</v>
      </c>
      <c r="AP188" s="27">
        <f t="shared" si="225"/>
        <v>1</v>
      </c>
      <c r="AQ188" s="27">
        <f t="shared" si="226"/>
        <v>0</v>
      </c>
      <c r="AR188" s="27">
        <f t="shared" si="227"/>
        <v>26</v>
      </c>
      <c r="AS188" s="27">
        <f t="shared" si="228"/>
        <v>0</v>
      </c>
      <c r="AT188" s="28">
        <f t="shared" si="229"/>
        <v>0</v>
      </c>
    </row>
    <row r="189" spans="8:46" x14ac:dyDescent="0.25">
      <c r="H189" s="17">
        <v>1986</v>
      </c>
      <c r="I189" s="26">
        <f t="shared" si="192"/>
        <v>1</v>
      </c>
      <c r="J189" s="27">
        <f t="shared" si="193"/>
        <v>15</v>
      </c>
      <c r="K189" s="27">
        <f t="shared" si="194"/>
        <v>0</v>
      </c>
      <c r="L189" s="27">
        <f t="shared" si="195"/>
        <v>0</v>
      </c>
      <c r="M189" s="27">
        <f t="shared" si="196"/>
        <v>0</v>
      </c>
      <c r="N189" s="27">
        <f t="shared" si="197"/>
        <v>1</v>
      </c>
      <c r="O189" s="27">
        <f t="shared" si="198"/>
        <v>0</v>
      </c>
      <c r="P189" s="27">
        <f t="shared" si="199"/>
        <v>0</v>
      </c>
      <c r="Q189" s="27">
        <f t="shared" si="200"/>
        <v>1</v>
      </c>
      <c r="R189" s="27">
        <f t="shared" si="201"/>
        <v>0</v>
      </c>
      <c r="S189" s="27">
        <f t="shared" si="202"/>
        <v>0</v>
      </c>
      <c r="T189" s="27">
        <f t="shared" si="203"/>
        <v>1</v>
      </c>
      <c r="U189" s="27">
        <f t="shared" si="204"/>
        <v>0</v>
      </c>
      <c r="V189" s="27">
        <f t="shared" si="205"/>
        <v>0</v>
      </c>
      <c r="W189" s="27">
        <f t="shared" si="206"/>
        <v>0</v>
      </c>
      <c r="X189" s="27">
        <f t="shared" si="207"/>
        <v>4</v>
      </c>
      <c r="Y189" s="27">
        <f t="shared" si="208"/>
        <v>2</v>
      </c>
      <c r="Z189" s="27">
        <f t="shared" si="209"/>
        <v>8</v>
      </c>
      <c r="AA189" s="27">
        <f t="shared" si="210"/>
        <v>0</v>
      </c>
      <c r="AB189" s="27">
        <f t="shared" si="211"/>
        <v>1</v>
      </c>
      <c r="AC189" s="27">
        <f t="shared" si="212"/>
        <v>0</v>
      </c>
      <c r="AD189" s="27">
        <f t="shared" si="213"/>
        <v>5</v>
      </c>
      <c r="AE189" s="27">
        <f t="shared" si="214"/>
        <v>1</v>
      </c>
      <c r="AF189" s="27">
        <f t="shared" si="215"/>
        <v>1</v>
      </c>
      <c r="AG189" s="27">
        <f t="shared" si="216"/>
        <v>0</v>
      </c>
      <c r="AH189" s="27">
        <f t="shared" si="217"/>
        <v>0</v>
      </c>
      <c r="AI189" s="27">
        <f t="shared" si="218"/>
        <v>0</v>
      </c>
      <c r="AJ189" s="27">
        <f t="shared" si="219"/>
        <v>0</v>
      </c>
      <c r="AK189" s="27">
        <f t="shared" si="220"/>
        <v>3</v>
      </c>
      <c r="AL189" s="27">
        <f t="shared" si="221"/>
        <v>0</v>
      </c>
      <c r="AM189" s="27">
        <f t="shared" si="222"/>
        <v>0</v>
      </c>
      <c r="AN189" s="27">
        <f t="shared" si="223"/>
        <v>0</v>
      </c>
      <c r="AO189" s="27">
        <f t="shared" si="224"/>
        <v>0</v>
      </c>
      <c r="AP189" s="27">
        <f t="shared" si="225"/>
        <v>2</v>
      </c>
      <c r="AQ189" s="27">
        <f t="shared" si="226"/>
        <v>0</v>
      </c>
      <c r="AR189" s="27">
        <f t="shared" si="227"/>
        <v>26</v>
      </c>
      <c r="AS189" s="27">
        <f t="shared" si="228"/>
        <v>0</v>
      </c>
      <c r="AT189" s="28">
        <f t="shared" si="229"/>
        <v>0</v>
      </c>
    </row>
    <row r="190" spans="8:46" x14ac:dyDescent="0.25">
      <c r="H190" s="17">
        <v>1987</v>
      </c>
      <c r="I190" s="26">
        <f t="shared" si="192"/>
        <v>1</v>
      </c>
      <c r="J190" s="27">
        <f t="shared" si="193"/>
        <v>15</v>
      </c>
      <c r="K190" s="27">
        <f t="shared" si="194"/>
        <v>0</v>
      </c>
      <c r="L190" s="27">
        <f t="shared" si="195"/>
        <v>0</v>
      </c>
      <c r="M190" s="27">
        <f t="shared" si="196"/>
        <v>0</v>
      </c>
      <c r="N190" s="27">
        <f t="shared" si="197"/>
        <v>1</v>
      </c>
      <c r="O190" s="27">
        <f t="shared" si="198"/>
        <v>0</v>
      </c>
      <c r="P190" s="27">
        <f t="shared" si="199"/>
        <v>0</v>
      </c>
      <c r="Q190" s="27">
        <f t="shared" si="200"/>
        <v>1</v>
      </c>
      <c r="R190" s="27">
        <f t="shared" si="201"/>
        <v>0</v>
      </c>
      <c r="S190" s="27">
        <f t="shared" si="202"/>
        <v>0</v>
      </c>
      <c r="T190" s="27">
        <f t="shared" si="203"/>
        <v>1</v>
      </c>
      <c r="U190" s="27">
        <f t="shared" si="204"/>
        <v>0</v>
      </c>
      <c r="V190" s="27">
        <f t="shared" si="205"/>
        <v>0</v>
      </c>
      <c r="W190" s="27">
        <f t="shared" si="206"/>
        <v>0</v>
      </c>
      <c r="X190" s="27">
        <f t="shared" si="207"/>
        <v>4</v>
      </c>
      <c r="Y190" s="27">
        <f t="shared" si="208"/>
        <v>2</v>
      </c>
      <c r="Z190" s="27">
        <f t="shared" si="209"/>
        <v>8</v>
      </c>
      <c r="AA190" s="27">
        <f t="shared" si="210"/>
        <v>0</v>
      </c>
      <c r="AB190" s="27">
        <f t="shared" si="211"/>
        <v>2</v>
      </c>
      <c r="AC190" s="27">
        <f t="shared" si="212"/>
        <v>0</v>
      </c>
      <c r="AD190" s="27">
        <f t="shared" si="213"/>
        <v>5</v>
      </c>
      <c r="AE190" s="27">
        <f t="shared" si="214"/>
        <v>1</v>
      </c>
      <c r="AF190" s="27">
        <f t="shared" si="215"/>
        <v>1</v>
      </c>
      <c r="AG190" s="27">
        <f t="shared" si="216"/>
        <v>0</v>
      </c>
      <c r="AH190" s="27">
        <f t="shared" si="217"/>
        <v>0</v>
      </c>
      <c r="AI190" s="27">
        <f t="shared" si="218"/>
        <v>0</v>
      </c>
      <c r="AJ190" s="27">
        <f t="shared" si="219"/>
        <v>0</v>
      </c>
      <c r="AK190" s="27">
        <f t="shared" si="220"/>
        <v>3</v>
      </c>
      <c r="AL190" s="27">
        <f t="shared" si="221"/>
        <v>0</v>
      </c>
      <c r="AM190" s="27">
        <f t="shared" si="222"/>
        <v>0</v>
      </c>
      <c r="AN190" s="27">
        <f t="shared" si="223"/>
        <v>0</v>
      </c>
      <c r="AO190" s="27">
        <f t="shared" si="224"/>
        <v>0</v>
      </c>
      <c r="AP190" s="27">
        <f t="shared" si="225"/>
        <v>2</v>
      </c>
      <c r="AQ190" s="27">
        <f t="shared" si="226"/>
        <v>0</v>
      </c>
      <c r="AR190" s="27">
        <f t="shared" si="227"/>
        <v>26</v>
      </c>
      <c r="AS190" s="27">
        <f t="shared" si="228"/>
        <v>0</v>
      </c>
      <c r="AT190" s="28">
        <f t="shared" si="229"/>
        <v>0</v>
      </c>
    </row>
    <row r="191" spans="8:46" x14ac:dyDescent="0.25">
      <c r="H191" s="17">
        <v>1988</v>
      </c>
      <c r="I191" s="26">
        <f t="shared" si="192"/>
        <v>1</v>
      </c>
      <c r="J191" s="27">
        <f t="shared" si="193"/>
        <v>15</v>
      </c>
      <c r="K191" s="27">
        <f t="shared" si="194"/>
        <v>0</v>
      </c>
      <c r="L191" s="27">
        <f t="shared" si="195"/>
        <v>0</v>
      </c>
      <c r="M191" s="27">
        <f t="shared" si="196"/>
        <v>0</v>
      </c>
      <c r="N191" s="27">
        <f t="shared" si="197"/>
        <v>1</v>
      </c>
      <c r="O191" s="27">
        <f t="shared" si="198"/>
        <v>0</v>
      </c>
      <c r="P191" s="27">
        <f t="shared" si="199"/>
        <v>0</v>
      </c>
      <c r="Q191" s="27">
        <f t="shared" si="200"/>
        <v>1</v>
      </c>
      <c r="R191" s="27">
        <f t="shared" si="201"/>
        <v>0</v>
      </c>
      <c r="S191" s="27">
        <f t="shared" si="202"/>
        <v>0</v>
      </c>
      <c r="T191" s="27">
        <f t="shared" si="203"/>
        <v>1</v>
      </c>
      <c r="U191" s="27">
        <f t="shared" si="204"/>
        <v>0</v>
      </c>
      <c r="V191" s="27">
        <f t="shared" si="205"/>
        <v>0</v>
      </c>
      <c r="W191" s="27">
        <f t="shared" si="206"/>
        <v>0</v>
      </c>
      <c r="X191" s="27">
        <f t="shared" si="207"/>
        <v>4</v>
      </c>
      <c r="Y191" s="27">
        <f t="shared" si="208"/>
        <v>2</v>
      </c>
      <c r="Z191" s="27">
        <f t="shared" si="209"/>
        <v>8</v>
      </c>
      <c r="AA191" s="27">
        <f t="shared" si="210"/>
        <v>0</v>
      </c>
      <c r="AB191" s="27">
        <f t="shared" si="211"/>
        <v>2</v>
      </c>
      <c r="AC191" s="27">
        <f t="shared" si="212"/>
        <v>0</v>
      </c>
      <c r="AD191" s="27">
        <f t="shared" si="213"/>
        <v>5</v>
      </c>
      <c r="AE191" s="27">
        <f t="shared" si="214"/>
        <v>1</v>
      </c>
      <c r="AF191" s="27">
        <f t="shared" si="215"/>
        <v>1</v>
      </c>
      <c r="AG191" s="27">
        <f t="shared" si="216"/>
        <v>0</v>
      </c>
      <c r="AH191" s="27">
        <f t="shared" si="217"/>
        <v>0</v>
      </c>
      <c r="AI191" s="27">
        <f t="shared" si="218"/>
        <v>0</v>
      </c>
      <c r="AJ191" s="27">
        <f t="shared" si="219"/>
        <v>0</v>
      </c>
      <c r="AK191" s="27">
        <f t="shared" si="220"/>
        <v>3</v>
      </c>
      <c r="AL191" s="27">
        <f t="shared" si="221"/>
        <v>0</v>
      </c>
      <c r="AM191" s="27">
        <f t="shared" si="222"/>
        <v>0</v>
      </c>
      <c r="AN191" s="27">
        <f t="shared" si="223"/>
        <v>0</v>
      </c>
      <c r="AO191" s="27">
        <f t="shared" si="224"/>
        <v>0</v>
      </c>
      <c r="AP191" s="27">
        <f t="shared" si="225"/>
        <v>3</v>
      </c>
      <c r="AQ191" s="27">
        <f t="shared" si="226"/>
        <v>0</v>
      </c>
      <c r="AR191" s="27">
        <f t="shared" si="227"/>
        <v>26</v>
      </c>
      <c r="AS191" s="27">
        <f t="shared" si="228"/>
        <v>0</v>
      </c>
      <c r="AT191" s="28">
        <f t="shared" si="229"/>
        <v>0</v>
      </c>
    </row>
    <row r="192" spans="8:46" x14ac:dyDescent="0.25">
      <c r="H192" s="17">
        <v>1989</v>
      </c>
      <c r="I192" s="26">
        <f t="shared" si="192"/>
        <v>1</v>
      </c>
      <c r="J192" s="27">
        <f t="shared" si="193"/>
        <v>15</v>
      </c>
      <c r="K192" s="27">
        <f t="shared" si="194"/>
        <v>0</v>
      </c>
      <c r="L192" s="27">
        <f t="shared" si="195"/>
        <v>0</v>
      </c>
      <c r="M192" s="27">
        <f t="shared" si="196"/>
        <v>0</v>
      </c>
      <c r="N192" s="27">
        <f t="shared" si="197"/>
        <v>1</v>
      </c>
      <c r="O192" s="27">
        <f t="shared" si="198"/>
        <v>0</v>
      </c>
      <c r="P192" s="27">
        <f t="shared" si="199"/>
        <v>0</v>
      </c>
      <c r="Q192" s="27">
        <f t="shared" si="200"/>
        <v>1</v>
      </c>
      <c r="R192" s="27">
        <f t="shared" si="201"/>
        <v>0</v>
      </c>
      <c r="S192" s="27">
        <f t="shared" si="202"/>
        <v>0</v>
      </c>
      <c r="T192" s="27">
        <f t="shared" si="203"/>
        <v>1</v>
      </c>
      <c r="U192" s="27">
        <f t="shared" si="204"/>
        <v>0</v>
      </c>
      <c r="V192" s="27">
        <f t="shared" si="205"/>
        <v>0</v>
      </c>
      <c r="W192" s="27">
        <f t="shared" si="206"/>
        <v>0</v>
      </c>
      <c r="X192" s="27">
        <f t="shared" si="207"/>
        <v>4</v>
      </c>
      <c r="Y192" s="27">
        <f t="shared" si="208"/>
        <v>2</v>
      </c>
      <c r="Z192" s="27">
        <f t="shared" si="209"/>
        <v>8</v>
      </c>
      <c r="AA192" s="27">
        <f t="shared" si="210"/>
        <v>0</v>
      </c>
      <c r="AB192" s="27">
        <f t="shared" si="211"/>
        <v>2</v>
      </c>
      <c r="AC192" s="27">
        <f t="shared" si="212"/>
        <v>0</v>
      </c>
      <c r="AD192" s="27">
        <f t="shared" si="213"/>
        <v>5</v>
      </c>
      <c r="AE192" s="27">
        <f t="shared" si="214"/>
        <v>1</v>
      </c>
      <c r="AF192" s="27">
        <f t="shared" si="215"/>
        <v>1</v>
      </c>
      <c r="AG192" s="27">
        <f t="shared" si="216"/>
        <v>0</v>
      </c>
      <c r="AH192" s="27">
        <f t="shared" si="217"/>
        <v>0</v>
      </c>
      <c r="AI192" s="27">
        <f t="shared" si="218"/>
        <v>0</v>
      </c>
      <c r="AJ192" s="27">
        <f t="shared" si="219"/>
        <v>0</v>
      </c>
      <c r="AK192" s="27">
        <f t="shared" si="220"/>
        <v>3</v>
      </c>
      <c r="AL192" s="27">
        <f t="shared" si="221"/>
        <v>0</v>
      </c>
      <c r="AM192" s="27">
        <f t="shared" si="222"/>
        <v>0</v>
      </c>
      <c r="AN192" s="27">
        <f t="shared" si="223"/>
        <v>0</v>
      </c>
      <c r="AO192" s="27">
        <f t="shared" si="224"/>
        <v>0</v>
      </c>
      <c r="AP192" s="27">
        <f t="shared" si="225"/>
        <v>4</v>
      </c>
      <c r="AQ192" s="27">
        <f t="shared" si="226"/>
        <v>0</v>
      </c>
      <c r="AR192" s="27">
        <f t="shared" si="227"/>
        <v>26</v>
      </c>
      <c r="AS192" s="27">
        <f t="shared" si="228"/>
        <v>0</v>
      </c>
      <c r="AT192" s="28">
        <f t="shared" si="229"/>
        <v>0</v>
      </c>
    </row>
    <row r="193" spans="8:46" x14ac:dyDescent="0.25">
      <c r="H193" s="17">
        <v>1990</v>
      </c>
      <c r="I193" s="26">
        <f t="shared" si="192"/>
        <v>1</v>
      </c>
      <c r="J193" s="27">
        <f t="shared" si="193"/>
        <v>16</v>
      </c>
      <c r="K193" s="27">
        <f t="shared" si="194"/>
        <v>0</v>
      </c>
      <c r="L193" s="27">
        <f t="shared" si="195"/>
        <v>0</v>
      </c>
      <c r="M193" s="27">
        <f t="shared" si="196"/>
        <v>0</v>
      </c>
      <c r="N193" s="27">
        <f t="shared" si="197"/>
        <v>1</v>
      </c>
      <c r="O193" s="27">
        <f t="shared" si="198"/>
        <v>0</v>
      </c>
      <c r="P193" s="27">
        <f t="shared" si="199"/>
        <v>0</v>
      </c>
      <c r="Q193" s="27">
        <f t="shared" si="200"/>
        <v>1</v>
      </c>
      <c r="R193" s="27">
        <f t="shared" si="201"/>
        <v>0</v>
      </c>
      <c r="S193" s="27">
        <f t="shared" si="202"/>
        <v>0</v>
      </c>
      <c r="T193" s="27">
        <f t="shared" si="203"/>
        <v>1</v>
      </c>
      <c r="U193" s="27">
        <f t="shared" si="204"/>
        <v>0</v>
      </c>
      <c r="V193" s="27">
        <f t="shared" si="205"/>
        <v>0</v>
      </c>
      <c r="W193" s="27">
        <f t="shared" si="206"/>
        <v>0</v>
      </c>
      <c r="X193" s="27">
        <f t="shared" si="207"/>
        <v>4</v>
      </c>
      <c r="Y193" s="27">
        <f t="shared" si="208"/>
        <v>2</v>
      </c>
      <c r="Z193" s="27">
        <f t="shared" si="209"/>
        <v>8</v>
      </c>
      <c r="AA193" s="27">
        <f t="shared" si="210"/>
        <v>0</v>
      </c>
      <c r="AB193" s="27">
        <f t="shared" si="211"/>
        <v>2</v>
      </c>
      <c r="AC193" s="27">
        <f t="shared" si="212"/>
        <v>0</v>
      </c>
      <c r="AD193" s="27">
        <f t="shared" si="213"/>
        <v>5</v>
      </c>
      <c r="AE193" s="27">
        <f t="shared" si="214"/>
        <v>1</v>
      </c>
      <c r="AF193" s="27">
        <f t="shared" si="215"/>
        <v>1</v>
      </c>
      <c r="AG193" s="27">
        <f t="shared" si="216"/>
        <v>0</v>
      </c>
      <c r="AH193" s="27">
        <f t="shared" si="217"/>
        <v>0</v>
      </c>
      <c r="AI193" s="27">
        <f t="shared" si="218"/>
        <v>0</v>
      </c>
      <c r="AJ193" s="27">
        <f t="shared" si="219"/>
        <v>0</v>
      </c>
      <c r="AK193" s="27">
        <f t="shared" si="220"/>
        <v>3</v>
      </c>
      <c r="AL193" s="27">
        <f t="shared" si="221"/>
        <v>0</v>
      </c>
      <c r="AM193" s="27">
        <f t="shared" si="222"/>
        <v>0</v>
      </c>
      <c r="AN193" s="27">
        <f t="shared" si="223"/>
        <v>0</v>
      </c>
      <c r="AO193" s="27">
        <f t="shared" si="224"/>
        <v>0</v>
      </c>
      <c r="AP193" s="27">
        <f t="shared" si="225"/>
        <v>4</v>
      </c>
      <c r="AQ193" s="27">
        <f t="shared" si="226"/>
        <v>0</v>
      </c>
      <c r="AR193" s="27">
        <f t="shared" si="227"/>
        <v>26</v>
      </c>
      <c r="AS193" s="27">
        <f t="shared" si="228"/>
        <v>0</v>
      </c>
      <c r="AT193" s="28">
        <f t="shared" si="229"/>
        <v>0</v>
      </c>
    </row>
    <row r="194" spans="8:46" x14ac:dyDescent="0.25">
      <c r="H194" s="17">
        <v>1991</v>
      </c>
      <c r="I194" s="26">
        <f t="shared" si="192"/>
        <v>1</v>
      </c>
      <c r="J194" s="27">
        <f t="shared" si="193"/>
        <v>16</v>
      </c>
      <c r="K194" s="27">
        <f t="shared" si="194"/>
        <v>0</v>
      </c>
      <c r="L194" s="27">
        <f t="shared" si="195"/>
        <v>0</v>
      </c>
      <c r="M194" s="27">
        <f t="shared" si="196"/>
        <v>0</v>
      </c>
      <c r="N194" s="27">
        <f t="shared" si="197"/>
        <v>1</v>
      </c>
      <c r="O194" s="27">
        <f t="shared" si="198"/>
        <v>0</v>
      </c>
      <c r="P194" s="27">
        <f t="shared" si="199"/>
        <v>0</v>
      </c>
      <c r="Q194" s="27">
        <f t="shared" si="200"/>
        <v>1</v>
      </c>
      <c r="R194" s="27">
        <f t="shared" si="201"/>
        <v>0</v>
      </c>
      <c r="S194" s="27">
        <f t="shared" si="202"/>
        <v>0</v>
      </c>
      <c r="T194" s="27">
        <f t="shared" si="203"/>
        <v>1</v>
      </c>
      <c r="U194" s="27">
        <f t="shared" si="204"/>
        <v>0</v>
      </c>
      <c r="V194" s="27">
        <f t="shared" si="205"/>
        <v>0</v>
      </c>
      <c r="W194" s="27">
        <f t="shared" si="206"/>
        <v>0</v>
      </c>
      <c r="X194" s="27">
        <f t="shared" si="207"/>
        <v>4</v>
      </c>
      <c r="Y194" s="27">
        <f t="shared" si="208"/>
        <v>2</v>
      </c>
      <c r="Z194" s="27">
        <f t="shared" si="209"/>
        <v>8</v>
      </c>
      <c r="AA194" s="27">
        <f t="shared" si="210"/>
        <v>0</v>
      </c>
      <c r="AB194" s="27">
        <f t="shared" si="211"/>
        <v>2</v>
      </c>
      <c r="AC194" s="27">
        <f t="shared" si="212"/>
        <v>0</v>
      </c>
      <c r="AD194" s="27">
        <f t="shared" si="213"/>
        <v>5</v>
      </c>
      <c r="AE194" s="27">
        <f t="shared" si="214"/>
        <v>1</v>
      </c>
      <c r="AF194" s="27">
        <f t="shared" si="215"/>
        <v>1</v>
      </c>
      <c r="AG194" s="27">
        <f t="shared" si="216"/>
        <v>0</v>
      </c>
      <c r="AH194" s="27">
        <f t="shared" si="217"/>
        <v>0</v>
      </c>
      <c r="AI194" s="27">
        <f t="shared" si="218"/>
        <v>0</v>
      </c>
      <c r="AJ194" s="27">
        <f t="shared" si="219"/>
        <v>0</v>
      </c>
      <c r="AK194" s="27">
        <f t="shared" si="220"/>
        <v>3</v>
      </c>
      <c r="AL194" s="27">
        <f t="shared" si="221"/>
        <v>0</v>
      </c>
      <c r="AM194" s="27">
        <f t="shared" si="222"/>
        <v>0</v>
      </c>
      <c r="AN194" s="27">
        <f t="shared" si="223"/>
        <v>0</v>
      </c>
      <c r="AO194" s="27">
        <f t="shared" si="224"/>
        <v>0</v>
      </c>
      <c r="AP194" s="27">
        <f t="shared" si="225"/>
        <v>4</v>
      </c>
      <c r="AQ194" s="27">
        <f t="shared" si="226"/>
        <v>0</v>
      </c>
      <c r="AR194" s="27">
        <f t="shared" si="227"/>
        <v>27</v>
      </c>
      <c r="AS194" s="27">
        <f t="shared" si="228"/>
        <v>0</v>
      </c>
      <c r="AT194" s="28">
        <f t="shared" si="229"/>
        <v>0</v>
      </c>
    </row>
    <row r="195" spans="8:46" x14ac:dyDescent="0.25">
      <c r="H195" s="17">
        <v>1992</v>
      </c>
      <c r="I195" s="26">
        <f t="shared" si="192"/>
        <v>1</v>
      </c>
      <c r="J195" s="27">
        <f t="shared" si="193"/>
        <v>16</v>
      </c>
      <c r="K195" s="27">
        <f t="shared" si="194"/>
        <v>0</v>
      </c>
      <c r="L195" s="27">
        <f t="shared" si="195"/>
        <v>0</v>
      </c>
      <c r="M195" s="27">
        <f t="shared" si="196"/>
        <v>0</v>
      </c>
      <c r="N195" s="27">
        <f t="shared" si="197"/>
        <v>1</v>
      </c>
      <c r="O195" s="27">
        <f t="shared" si="198"/>
        <v>0</v>
      </c>
      <c r="P195" s="27">
        <f t="shared" si="199"/>
        <v>0</v>
      </c>
      <c r="Q195" s="27">
        <f t="shared" si="200"/>
        <v>1</v>
      </c>
      <c r="R195" s="27">
        <f t="shared" si="201"/>
        <v>0</v>
      </c>
      <c r="S195" s="27">
        <f t="shared" si="202"/>
        <v>0</v>
      </c>
      <c r="T195" s="27">
        <f t="shared" si="203"/>
        <v>1</v>
      </c>
      <c r="U195" s="27">
        <f t="shared" si="204"/>
        <v>0</v>
      </c>
      <c r="V195" s="27">
        <f t="shared" si="205"/>
        <v>0</v>
      </c>
      <c r="W195" s="27">
        <f t="shared" si="206"/>
        <v>0</v>
      </c>
      <c r="X195" s="27">
        <f t="shared" si="207"/>
        <v>4</v>
      </c>
      <c r="Y195" s="27">
        <f t="shared" si="208"/>
        <v>2</v>
      </c>
      <c r="Z195" s="27">
        <f t="shared" si="209"/>
        <v>8</v>
      </c>
      <c r="AA195" s="27">
        <f t="shared" si="210"/>
        <v>0</v>
      </c>
      <c r="AB195" s="27">
        <f t="shared" si="211"/>
        <v>2</v>
      </c>
      <c r="AC195" s="27">
        <f t="shared" si="212"/>
        <v>0</v>
      </c>
      <c r="AD195" s="27">
        <f t="shared" si="213"/>
        <v>5</v>
      </c>
      <c r="AE195" s="27">
        <f t="shared" si="214"/>
        <v>1</v>
      </c>
      <c r="AF195" s="27">
        <f t="shared" si="215"/>
        <v>1</v>
      </c>
      <c r="AG195" s="27">
        <f t="shared" si="216"/>
        <v>0</v>
      </c>
      <c r="AH195" s="27">
        <f t="shared" si="217"/>
        <v>0</v>
      </c>
      <c r="AI195" s="27">
        <f t="shared" si="218"/>
        <v>0</v>
      </c>
      <c r="AJ195" s="27">
        <f t="shared" si="219"/>
        <v>0</v>
      </c>
      <c r="AK195" s="27">
        <f t="shared" si="220"/>
        <v>3</v>
      </c>
      <c r="AL195" s="27">
        <f t="shared" si="221"/>
        <v>0</v>
      </c>
      <c r="AM195" s="27">
        <f t="shared" si="222"/>
        <v>0</v>
      </c>
      <c r="AN195" s="27">
        <f t="shared" si="223"/>
        <v>0</v>
      </c>
      <c r="AO195" s="27">
        <f t="shared" si="224"/>
        <v>0</v>
      </c>
      <c r="AP195" s="27">
        <f t="shared" si="225"/>
        <v>4</v>
      </c>
      <c r="AQ195" s="27">
        <f t="shared" si="226"/>
        <v>1</v>
      </c>
      <c r="AR195" s="27">
        <f t="shared" si="227"/>
        <v>27</v>
      </c>
      <c r="AS195" s="27">
        <f t="shared" si="228"/>
        <v>0</v>
      </c>
      <c r="AT195" s="28">
        <f t="shared" si="229"/>
        <v>0</v>
      </c>
    </row>
    <row r="196" spans="8:46" x14ac:dyDescent="0.25">
      <c r="H196" s="17">
        <v>1993</v>
      </c>
      <c r="I196" s="26">
        <f t="shared" si="192"/>
        <v>1</v>
      </c>
      <c r="J196" s="27">
        <f t="shared" si="193"/>
        <v>17</v>
      </c>
      <c r="K196" s="27">
        <f t="shared" si="194"/>
        <v>0</v>
      </c>
      <c r="L196" s="27">
        <f t="shared" si="195"/>
        <v>0</v>
      </c>
      <c r="M196" s="27">
        <f t="shared" si="196"/>
        <v>0</v>
      </c>
      <c r="N196" s="27">
        <f t="shared" si="197"/>
        <v>1</v>
      </c>
      <c r="O196" s="27">
        <f t="shared" si="198"/>
        <v>0</v>
      </c>
      <c r="P196" s="27">
        <f t="shared" si="199"/>
        <v>0</v>
      </c>
      <c r="Q196" s="27">
        <f t="shared" si="200"/>
        <v>1</v>
      </c>
      <c r="R196" s="27">
        <f t="shared" si="201"/>
        <v>0</v>
      </c>
      <c r="S196" s="27">
        <f t="shared" si="202"/>
        <v>0</v>
      </c>
      <c r="T196" s="27">
        <f t="shared" si="203"/>
        <v>1</v>
      </c>
      <c r="U196" s="27">
        <f t="shared" si="204"/>
        <v>0</v>
      </c>
      <c r="V196" s="27">
        <f t="shared" si="205"/>
        <v>0</v>
      </c>
      <c r="W196" s="27">
        <f t="shared" si="206"/>
        <v>0</v>
      </c>
      <c r="X196" s="27">
        <f t="shared" si="207"/>
        <v>4</v>
      </c>
      <c r="Y196" s="27">
        <f t="shared" si="208"/>
        <v>2</v>
      </c>
      <c r="Z196" s="27">
        <f t="shared" si="209"/>
        <v>8</v>
      </c>
      <c r="AA196" s="27">
        <f t="shared" si="210"/>
        <v>0</v>
      </c>
      <c r="AB196" s="27">
        <f t="shared" si="211"/>
        <v>2</v>
      </c>
      <c r="AC196" s="27">
        <f t="shared" si="212"/>
        <v>0</v>
      </c>
      <c r="AD196" s="27">
        <f t="shared" si="213"/>
        <v>5</v>
      </c>
      <c r="AE196" s="27">
        <f t="shared" si="214"/>
        <v>1</v>
      </c>
      <c r="AF196" s="27">
        <f t="shared" si="215"/>
        <v>1</v>
      </c>
      <c r="AG196" s="27">
        <f t="shared" si="216"/>
        <v>0</v>
      </c>
      <c r="AH196" s="27">
        <f t="shared" si="217"/>
        <v>0</v>
      </c>
      <c r="AI196" s="27">
        <f t="shared" si="218"/>
        <v>0</v>
      </c>
      <c r="AJ196" s="27">
        <f t="shared" si="219"/>
        <v>0</v>
      </c>
      <c r="AK196" s="27">
        <f t="shared" si="220"/>
        <v>3</v>
      </c>
      <c r="AL196" s="27">
        <f t="shared" si="221"/>
        <v>0</v>
      </c>
      <c r="AM196" s="27">
        <f t="shared" si="222"/>
        <v>0</v>
      </c>
      <c r="AN196" s="27">
        <f t="shared" si="223"/>
        <v>0</v>
      </c>
      <c r="AO196" s="27">
        <f t="shared" si="224"/>
        <v>0</v>
      </c>
      <c r="AP196" s="27">
        <f t="shared" si="225"/>
        <v>4</v>
      </c>
      <c r="AQ196" s="27">
        <f t="shared" si="226"/>
        <v>1</v>
      </c>
      <c r="AR196" s="27">
        <f t="shared" si="227"/>
        <v>27</v>
      </c>
      <c r="AS196" s="27">
        <f t="shared" si="228"/>
        <v>0</v>
      </c>
      <c r="AT196" s="28">
        <f t="shared" si="229"/>
        <v>0</v>
      </c>
    </row>
    <row r="197" spans="8:46" x14ac:dyDescent="0.25">
      <c r="H197" s="17">
        <v>1994</v>
      </c>
      <c r="I197" s="26">
        <f t="shared" si="192"/>
        <v>1</v>
      </c>
      <c r="J197" s="27">
        <f t="shared" si="193"/>
        <v>17</v>
      </c>
      <c r="K197" s="27">
        <f t="shared" si="194"/>
        <v>0</v>
      </c>
      <c r="L197" s="27">
        <f t="shared" si="195"/>
        <v>0</v>
      </c>
      <c r="M197" s="27">
        <f t="shared" si="196"/>
        <v>0</v>
      </c>
      <c r="N197" s="27">
        <f t="shared" si="197"/>
        <v>1</v>
      </c>
      <c r="O197" s="27">
        <f t="shared" si="198"/>
        <v>0</v>
      </c>
      <c r="P197" s="27">
        <f t="shared" si="199"/>
        <v>0</v>
      </c>
      <c r="Q197" s="27">
        <f t="shared" si="200"/>
        <v>1</v>
      </c>
      <c r="R197" s="27">
        <f t="shared" si="201"/>
        <v>0</v>
      </c>
      <c r="S197" s="27">
        <f t="shared" si="202"/>
        <v>0</v>
      </c>
      <c r="T197" s="27">
        <f t="shared" si="203"/>
        <v>1</v>
      </c>
      <c r="U197" s="27">
        <f t="shared" si="204"/>
        <v>0</v>
      </c>
      <c r="V197" s="27">
        <f t="shared" si="205"/>
        <v>0</v>
      </c>
      <c r="W197" s="27">
        <f t="shared" si="206"/>
        <v>0</v>
      </c>
      <c r="X197" s="27">
        <f t="shared" si="207"/>
        <v>4</v>
      </c>
      <c r="Y197" s="27">
        <f t="shared" si="208"/>
        <v>2</v>
      </c>
      <c r="Z197" s="27">
        <f t="shared" si="209"/>
        <v>8</v>
      </c>
      <c r="AA197" s="27">
        <f t="shared" si="210"/>
        <v>0</v>
      </c>
      <c r="AB197" s="27">
        <f t="shared" si="211"/>
        <v>2</v>
      </c>
      <c r="AC197" s="27">
        <f t="shared" si="212"/>
        <v>0</v>
      </c>
      <c r="AD197" s="27">
        <f t="shared" si="213"/>
        <v>5</v>
      </c>
      <c r="AE197" s="27">
        <f t="shared" si="214"/>
        <v>1</v>
      </c>
      <c r="AF197" s="27">
        <f t="shared" si="215"/>
        <v>1</v>
      </c>
      <c r="AG197" s="27">
        <f t="shared" si="216"/>
        <v>0</v>
      </c>
      <c r="AH197" s="27">
        <f t="shared" si="217"/>
        <v>0</v>
      </c>
      <c r="AI197" s="27">
        <f t="shared" si="218"/>
        <v>0</v>
      </c>
      <c r="AJ197" s="27">
        <f t="shared" si="219"/>
        <v>0</v>
      </c>
      <c r="AK197" s="27">
        <f t="shared" si="220"/>
        <v>3</v>
      </c>
      <c r="AL197" s="27">
        <f t="shared" si="221"/>
        <v>1</v>
      </c>
      <c r="AM197" s="27">
        <f t="shared" si="222"/>
        <v>0</v>
      </c>
      <c r="AN197" s="27">
        <f t="shared" si="223"/>
        <v>0</v>
      </c>
      <c r="AO197" s="27">
        <f t="shared" si="224"/>
        <v>0</v>
      </c>
      <c r="AP197" s="27">
        <f t="shared" si="225"/>
        <v>4</v>
      </c>
      <c r="AQ197" s="27">
        <f t="shared" si="226"/>
        <v>1</v>
      </c>
      <c r="AR197" s="27">
        <f t="shared" si="227"/>
        <v>27</v>
      </c>
      <c r="AS197" s="27">
        <f t="shared" si="228"/>
        <v>0</v>
      </c>
      <c r="AT197" s="28">
        <f t="shared" si="229"/>
        <v>0</v>
      </c>
    </row>
    <row r="198" spans="8:46" x14ac:dyDescent="0.25">
      <c r="H198" s="17">
        <v>1995</v>
      </c>
      <c r="I198" s="26">
        <f t="shared" si="192"/>
        <v>1</v>
      </c>
      <c r="J198" s="27">
        <f t="shared" si="193"/>
        <v>17</v>
      </c>
      <c r="K198" s="27">
        <f t="shared" si="194"/>
        <v>0</v>
      </c>
      <c r="L198" s="27">
        <f t="shared" si="195"/>
        <v>0</v>
      </c>
      <c r="M198" s="27">
        <f t="shared" si="196"/>
        <v>0</v>
      </c>
      <c r="N198" s="27">
        <f t="shared" si="197"/>
        <v>1</v>
      </c>
      <c r="O198" s="27">
        <f t="shared" si="198"/>
        <v>0</v>
      </c>
      <c r="P198" s="27">
        <f t="shared" si="199"/>
        <v>0</v>
      </c>
      <c r="Q198" s="27">
        <f t="shared" si="200"/>
        <v>1</v>
      </c>
      <c r="R198" s="27">
        <f t="shared" si="201"/>
        <v>0</v>
      </c>
      <c r="S198" s="27">
        <f t="shared" si="202"/>
        <v>0</v>
      </c>
      <c r="T198" s="27">
        <f t="shared" si="203"/>
        <v>1</v>
      </c>
      <c r="U198" s="27">
        <f t="shared" si="204"/>
        <v>0</v>
      </c>
      <c r="V198" s="27">
        <f t="shared" si="205"/>
        <v>0</v>
      </c>
      <c r="W198" s="27">
        <f t="shared" si="206"/>
        <v>0</v>
      </c>
      <c r="X198" s="27">
        <f t="shared" si="207"/>
        <v>4</v>
      </c>
      <c r="Y198" s="27">
        <f t="shared" si="208"/>
        <v>2</v>
      </c>
      <c r="Z198" s="27">
        <f t="shared" si="209"/>
        <v>8</v>
      </c>
      <c r="AA198" s="27">
        <f t="shared" si="210"/>
        <v>0</v>
      </c>
      <c r="AB198" s="27">
        <f t="shared" si="211"/>
        <v>2</v>
      </c>
      <c r="AC198" s="27">
        <f t="shared" si="212"/>
        <v>0</v>
      </c>
      <c r="AD198" s="27">
        <f t="shared" si="213"/>
        <v>5</v>
      </c>
      <c r="AE198" s="27">
        <f t="shared" si="214"/>
        <v>1</v>
      </c>
      <c r="AF198" s="27">
        <f t="shared" si="215"/>
        <v>1</v>
      </c>
      <c r="AG198" s="27">
        <f t="shared" si="216"/>
        <v>0</v>
      </c>
      <c r="AH198" s="27">
        <f t="shared" si="217"/>
        <v>0</v>
      </c>
      <c r="AI198" s="27">
        <f t="shared" si="218"/>
        <v>0</v>
      </c>
      <c r="AJ198" s="27">
        <f t="shared" si="219"/>
        <v>0</v>
      </c>
      <c r="AK198" s="27">
        <f t="shared" si="220"/>
        <v>3</v>
      </c>
      <c r="AL198" s="27">
        <f t="shared" si="221"/>
        <v>2</v>
      </c>
      <c r="AM198" s="27">
        <f t="shared" si="222"/>
        <v>0</v>
      </c>
      <c r="AN198" s="27">
        <f t="shared" si="223"/>
        <v>0</v>
      </c>
      <c r="AO198" s="27">
        <f t="shared" si="224"/>
        <v>0</v>
      </c>
      <c r="AP198" s="27">
        <f t="shared" si="225"/>
        <v>4</v>
      </c>
      <c r="AQ198" s="27">
        <f t="shared" si="226"/>
        <v>1</v>
      </c>
      <c r="AR198" s="27">
        <f t="shared" si="227"/>
        <v>27</v>
      </c>
      <c r="AS198" s="27">
        <f t="shared" si="228"/>
        <v>0</v>
      </c>
      <c r="AT198" s="28">
        <f t="shared" si="229"/>
        <v>0</v>
      </c>
    </row>
    <row r="199" spans="8:46" x14ac:dyDescent="0.25">
      <c r="H199" s="17">
        <v>1996</v>
      </c>
      <c r="I199" s="26">
        <f t="shared" si="192"/>
        <v>1</v>
      </c>
      <c r="J199" s="27">
        <f t="shared" si="193"/>
        <v>17</v>
      </c>
      <c r="K199" s="27">
        <f t="shared" si="194"/>
        <v>0</v>
      </c>
      <c r="L199" s="27">
        <f t="shared" si="195"/>
        <v>0</v>
      </c>
      <c r="M199" s="27">
        <f t="shared" si="196"/>
        <v>0</v>
      </c>
      <c r="N199" s="27">
        <f t="shared" si="197"/>
        <v>1</v>
      </c>
      <c r="O199" s="27">
        <f t="shared" si="198"/>
        <v>0</v>
      </c>
      <c r="P199" s="27">
        <f t="shared" si="199"/>
        <v>0</v>
      </c>
      <c r="Q199" s="27">
        <f t="shared" si="200"/>
        <v>1</v>
      </c>
      <c r="R199" s="27">
        <f t="shared" si="201"/>
        <v>0</v>
      </c>
      <c r="S199" s="27">
        <f t="shared" si="202"/>
        <v>0</v>
      </c>
      <c r="T199" s="27">
        <f t="shared" si="203"/>
        <v>1</v>
      </c>
      <c r="U199" s="27">
        <f t="shared" si="204"/>
        <v>0</v>
      </c>
      <c r="V199" s="27">
        <f t="shared" si="205"/>
        <v>0</v>
      </c>
      <c r="W199" s="27">
        <f t="shared" si="206"/>
        <v>0</v>
      </c>
      <c r="X199" s="27">
        <f t="shared" si="207"/>
        <v>4</v>
      </c>
      <c r="Y199" s="27">
        <f t="shared" si="208"/>
        <v>2</v>
      </c>
      <c r="Z199" s="27">
        <f t="shared" si="209"/>
        <v>8</v>
      </c>
      <c r="AA199" s="27">
        <f t="shared" si="210"/>
        <v>0</v>
      </c>
      <c r="AB199" s="27">
        <f t="shared" si="211"/>
        <v>2</v>
      </c>
      <c r="AC199" s="27">
        <f t="shared" si="212"/>
        <v>0</v>
      </c>
      <c r="AD199" s="27">
        <f t="shared" si="213"/>
        <v>5</v>
      </c>
      <c r="AE199" s="27">
        <f t="shared" si="214"/>
        <v>1</v>
      </c>
      <c r="AF199" s="27">
        <f t="shared" si="215"/>
        <v>1</v>
      </c>
      <c r="AG199" s="27">
        <f t="shared" si="216"/>
        <v>0</v>
      </c>
      <c r="AH199" s="27">
        <f t="shared" si="217"/>
        <v>0</v>
      </c>
      <c r="AI199" s="27">
        <f t="shared" si="218"/>
        <v>0</v>
      </c>
      <c r="AJ199" s="27">
        <f t="shared" si="219"/>
        <v>0</v>
      </c>
      <c r="AK199" s="27">
        <f t="shared" si="220"/>
        <v>3</v>
      </c>
      <c r="AL199" s="27">
        <f t="shared" si="221"/>
        <v>2</v>
      </c>
      <c r="AM199" s="27">
        <f t="shared" si="222"/>
        <v>0</v>
      </c>
      <c r="AN199" s="27">
        <f t="shared" si="223"/>
        <v>0</v>
      </c>
      <c r="AO199" s="27">
        <f t="shared" si="224"/>
        <v>0</v>
      </c>
      <c r="AP199" s="27">
        <f t="shared" si="225"/>
        <v>5</v>
      </c>
      <c r="AQ199" s="27">
        <f t="shared" si="226"/>
        <v>1</v>
      </c>
      <c r="AR199" s="27">
        <f t="shared" si="227"/>
        <v>27</v>
      </c>
      <c r="AS199" s="27">
        <f t="shared" si="228"/>
        <v>0</v>
      </c>
      <c r="AT199" s="28">
        <f t="shared" si="229"/>
        <v>0</v>
      </c>
    </row>
    <row r="200" spans="8:46" x14ac:dyDescent="0.25">
      <c r="H200" s="17">
        <v>1997</v>
      </c>
      <c r="I200" s="26">
        <f t="shared" si="192"/>
        <v>1</v>
      </c>
      <c r="J200" s="27">
        <f t="shared" si="193"/>
        <v>17</v>
      </c>
      <c r="K200" s="27">
        <f t="shared" si="194"/>
        <v>0</v>
      </c>
      <c r="L200" s="27">
        <f t="shared" si="195"/>
        <v>0</v>
      </c>
      <c r="M200" s="27">
        <f t="shared" si="196"/>
        <v>0</v>
      </c>
      <c r="N200" s="27">
        <f t="shared" si="197"/>
        <v>1</v>
      </c>
      <c r="O200" s="27">
        <f t="shared" si="198"/>
        <v>0</v>
      </c>
      <c r="P200" s="27">
        <f t="shared" si="199"/>
        <v>0</v>
      </c>
      <c r="Q200" s="27">
        <f t="shared" si="200"/>
        <v>1</v>
      </c>
      <c r="R200" s="27">
        <f t="shared" si="201"/>
        <v>0</v>
      </c>
      <c r="S200" s="27">
        <f t="shared" si="202"/>
        <v>0</v>
      </c>
      <c r="T200" s="27">
        <f t="shared" si="203"/>
        <v>1</v>
      </c>
      <c r="U200" s="27">
        <f t="shared" si="204"/>
        <v>0</v>
      </c>
      <c r="V200" s="27">
        <f t="shared" si="205"/>
        <v>0</v>
      </c>
      <c r="W200" s="27">
        <f t="shared" si="206"/>
        <v>0</v>
      </c>
      <c r="X200" s="27">
        <f t="shared" si="207"/>
        <v>4</v>
      </c>
      <c r="Y200" s="27">
        <f t="shared" si="208"/>
        <v>2</v>
      </c>
      <c r="Z200" s="27">
        <f t="shared" si="209"/>
        <v>8</v>
      </c>
      <c r="AA200" s="27">
        <f t="shared" si="210"/>
        <v>0</v>
      </c>
      <c r="AB200" s="27">
        <f t="shared" si="211"/>
        <v>2</v>
      </c>
      <c r="AC200" s="27">
        <f t="shared" si="212"/>
        <v>0</v>
      </c>
      <c r="AD200" s="27">
        <f t="shared" si="213"/>
        <v>5</v>
      </c>
      <c r="AE200" s="27">
        <f t="shared" si="214"/>
        <v>1</v>
      </c>
      <c r="AF200" s="27">
        <f t="shared" si="215"/>
        <v>1</v>
      </c>
      <c r="AG200" s="27">
        <f t="shared" si="216"/>
        <v>0</v>
      </c>
      <c r="AH200" s="27">
        <f t="shared" si="217"/>
        <v>0</v>
      </c>
      <c r="AI200" s="27">
        <f t="shared" si="218"/>
        <v>0</v>
      </c>
      <c r="AJ200" s="27">
        <f t="shared" si="219"/>
        <v>0</v>
      </c>
      <c r="AK200" s="27">
        <f t="shared" si="220"/>
        <v>3</v>
      </c>
      <c r="AL200" s="27">
        <f t="shared" si="221"/>
        <v>2</v>
      </c>
      <c r="AM200" s="27">
        <f t="shared" si="222"/>
        <v>0</v>
      </c>
      <c r="AN200" s="27">
        <f t="shared" si="223"/>
        <v>0</v>
      </c>
      <c r="AO200" s="27">
        <f t="shared" si="224"/>
        <v>0</v>
      </c>
      <c r="AP200" s="27">
        <f t="shared" si="225"/>
        <v>5</v>
      </c>
      <c r="AQ200" s="27">
        <f t="shared" si="226"/>
        <v>1</v>
      </c>
      <c r="AR200" s="27">
        <f t="shared" si="227"/>
        <v>28</v>
      </c>
      <c r="AS200" s="27">
        <f t="shared" si="228"/>
        <v>0</v>
      </c>
      <c r="AT200" s="28">
        <f t="shared" si="229"/>
        <v>0</v>
      </c>
    </row>
    <row r="201" spans="8:46" x14ac:dyDescent="0.25">
      <c r="H201" s="17">
        <v>1998</v>
      </c>
      <c r="I201" s="26">
        <f t="shared" si="192"/>
        <v>1</v>
      </c>
      <c r="J201" s="27">
        <f t="shared" si="193"/>
        <v>17</v>
      </c>
      <c r="K201" s="27">
        <f t="shared" si="194"/>
        <v>0</v>
      </c>
      <c r="L201" s="27">
        <f t="shared" si="195"/>
        <v>0</v>
      </c>
      <c r="M201" s="27">
        <f t="shared" si="196"/>
        <v>0</v>
      </c>
      <c r="N201" s="27">
        <f t="shared" si="197"/>
        <v>1</v>
      </c>
      <c r="O201" s="27">
        <f t="shared" si="198"/>
        <v>0</v>
      </c>
      <c r="P201" s="27">
        <f t="shared" si="199"/>
        <v>0</v>
      </c>
      <c r="Q201" s="27">
        <f t="shared" si="200"/>
        <v>1</v>
      </c>
      <c r="R201" s="27">
        <f t="shared" si="201"/>
        <v>0</v>
      </c>
      <c r="S201" s="27">
        <f t="shared" si="202"/>
        <v>0</v>
      </c>
      <c r="T201" s="27">
        <f t="shared" si="203"/>
        <v>1</v>
      </c>
      <c r="U201" s="27">
        <f t="shared" si="204"/>
        <v>0</v>
      </c>
      <c r="V201" s="27">
        <f t="shared" si="205"/>
        <v>0</v>
      </c>
      <c r="W201" s="27">
        <f t="shared" si="206"/>
        <v>0</v>
      </c>
      <c r="X201" s="27">
        <f t="shared" si="207"/>
        <v>4</v>
      </c>
      <c r="Y201" s="27">
        <f t="shared" si="208"/>
        <v>2</v>
      </c>
      <c r="Z201" s="27">
        <f t="shared" si="209"/>
        <v>8</v>
      </c>
      <c r="AA201" s="27">
        <f t="shared" si="210"/>
        <v>0</v>
      </c>
      <c r="AB201" s="27">
        <f t="shared" si="211"/>
        <v>2</v>
      </c>
      <c r="AC201" s="27">
        <f t="shared" si="212"/>
        <v>0</v>
      </c>
      <c r="AD201" s="27">
        <f t="shared" si="213"/>
        <v>6</v>
      </c>
      <c r="AE201" s="27">
        <f t="shared" si="214"/>
        <v>1</v>
      </c>
      <c r="AF201" s="27">
        <f t="shared" si="215"/>
        <v>1</v>
      </c>
      <c r="AG201" s="27">
        <f t="shared" si="216"/>
        <v>0</v>
      </c>
      <c r="AH201" s="27">
        <f t="shared" si="217"/>
        <v>0</v>
      </c>
      <c r="AI201" s="27">
        <f t="shared" si="218"/>
        <v>0</v>
      </c>
      <c r="AJ201" s="27">
        <f t="shared" si="219"/>
        <v>0</v>
      </c>
      <c r="AK201" s="27">
        <f t="shared" si="220"/>
        <v>3</v>
      </c>
      <c r="AL201" s="27">
        <f t="shared" si="221"/>
        <v>2</v>
      </c>
      <c r="AM201" s="27">
        <f t="shared" si="222"/>
        <v>0</v>
      </c>
      <c r="AN201" s="27">
        <f t="shared" si="223"/>
        <v>0</v>
      </c>
      <c r="AO201" s="27">
        <f t="shared" si="224"/>
        <v>0</v>
      </c>
      <c r="AP201" s="27">
        <f t="shared" si="225"/>
        <v>5</v>
      </c>
      <c r="AQ201" s="27">
        <f t="shared" si="226"/>
        <v>1</v>
      </c>
      <c r="AR201" s="27">
        <f t="shared" si="227"/>
        <v>28</v>
      </c>
      <c r="AS201" s="27">
        <f t="shared" si="228"/>
        <v>0</v>
      </c>
      <c r="AT201" s="28">
        <f t="shared" si="229"/>
        <v>0</v>
      </c>
    </row>
    <row r="202" spans="8:46" x14ac:dyDescent="0.25">
      <c r="H202" s="17">
        <v>1999</v>
      </c>
      <c r="I202" s="26">
        <f t="shared" si="192"/>
        <v>1</v>
      </c>
      <c r="J202" s="27">
        <f t="shared" si="193"/>
        <v>17</v>
      </c>
      <c r="K202" s="27">
        <f t="shared" si="194"/>
        <v>0</v>
      </c>
      <c r="L202" s="27">
        <f t="shared" si="195"/>
        <v>0</v>
      </c>
      <c r="M202" s="27">
        <f t="shared" si="196"/>
        <v>0</v>
      </c>
      <c r="N202" s="27">
        <f t="shared" si="197"/>
        <v>1</v>
      </c>
      <c r="O202" s="27">
        <f t="shared" si="198"/>
        <v>0</v>
      </c>
      <c r="P202" s="27">
        <f t="shared" si="199"/>
        <v>0</v>
      </c>
      <c r="Q202" s="27">
        <f t="shared" si="200"/>
        <v>1</v>
      </c>
      <c r="R202" s="27">
        <f t="shared" si="201"/>
        <v>0</v>
      </c>
      <c r="S202" s="27">
        <f t="shared" si="202"/>
        <v>0</v>
      </c>
      <c r="T202" s="27">
        <f t="shared" si="203"/>
        <v>1</v>
      </c>
      <c r="U202" s="27">
        <f t="shared" si="204"/>
        <v>0</v>
      </c>
      <c r="V202" s="27">
        <f t="shared" si="205"/>
        <v>0</v>
      </c>
      <c r="W202" s="27">
        <f t="shared" si="206"/>
        <v>0</v>
      </c>
      <c r="X202" s="27">
        <f t="shared" si="207"/>
        <v>5</v>
      </c>
      <c r="Y202" s="27">
        <f t="shared" si="208"/>
        <v>2</v>
      </c>
      <c r="Z202" s="27">
        <f t="shared" si="209"/>
        <v>8</v>
      </c>
      <c r="AA202" s="27">
        <f t="shared" si="210"/>
        <v>0</v>
      </c>
      <c r="AB202" s="27">
        <f t="shared" si="211"/>
        <v>2</v>
      </c>
      <c r="AC202" s="27">
        <f t="shared" si="212"/>
        <v>0</v>
      </c>
      <c r="AD202" s="27">
        <f t="shared" si="213"/>
        <v>6</v>
      </c>
      <c r="AE202" s="27">
        <f t="shared" si="214"/>
        <v>1</v>
      </c>
      <c r="AF202" s="27">
        <f t="shared" si="215"/>
        <v>1</v>
      </c>
      <c r="AG202" s="27">
        <f t="shared" si="216"/>
        <v>0</v>
      </c>
      <c r="AH202" s="27">
        <f t="shared" si="217"/>
        <v>0</v>
      </c>
      <c r="AI202" s="27">
        <f t="shared" si="218"/>
        <v>0</v>
      </c>
      <c r="AJ202" s="27">
        <f t="shared" si="219"/>
        <v>0</v>
      </c>
      <c r="AK202" s="27">
        <f t="shared" si="220"/>
        <v>3</v>
      </c>
      <c r="AL202" s="27">
        <f t="shared" si="221"/>
        <v>2</v>
      </c>
      <c r="AM202" s="27">
        <f t="shared" si="222"/>
        <v>0</v>
      </c>
      <c r="AN202" s="27">
        <f t="shared" si="223"/>
        <v>0</v>
      </c>
      <c r="AO202" s="27">
        <f t="shared" si="224"/>
        <v>0</v>
      </c>
      <c r="AP202" s="27">
        <f t="shared" si="225"/>
        <v>5</v>
      </c>
      <c r="AQ202" s="27">
        <f t="shared" si="226"/>
        <v>1</v>
      </c>
      <c r="AR202" s="27">
        <f t="shared" si="227"/>
        <v>28</v>
      </c>
      <c r="AS202" s="27">
        <f t="shared" si="228"/>
        <v>0</v>
      </c>
      <c r="AT202" s="28">
        <f t="shared" si="229"/>
        <v>0</v>
      </c>
    </row>
    <row r="203" spans="8:46" x14ac:dyDescent="0.25">
      <c r="H203" s="17">
        <v>2000</v>
      </c>
      <c r="I203" s="26">
        <f t="shared" si="192"/>
        <v>1</v>
      </c>
      <c r="J203" s="27">
        <f t="shared" si="193"/>
        <v>18</v>
      </c>
      <c r="K203" s="27">
        <f t="shared" si="194"/>
        <v>0</v>
      </c>
      <c r="L203" s="27">
        <f t="shared" si="195"/>
        <v>0</v>
      </c>
      <c r="M203" s="27">
        <f t="shared" si="196"/>
        <v>0</v>
      </c>
      <c r="N203" s="27">
        <f t="shared" si="197"/>
        <v>1</v>
      </c>
      <c r="O203" s="27">
        <f t="shared" si="198"/>
        <v>0</v>
      </c>
      <c r="P203" s="27">
        <f t="shared" si="199"/>
        <v>0</v>
      </c>
      <c r="Q203" s="27">
        <f t="shared" si="200"/>
        <v>1</v>
      </c>
      <c r="R203" s="27">
        <f t="shared" si="201"/>
        <v>0</v>
      </c>
      <c r="S203" s="27">
        <f t="shared" si="202"/>
        <v>0</v>
      </c>
      <c r="T203" s="27">
        <f t="shared" si="203"/>
        <v>1</v>
      </c>
      <c r="U203" s="27">
        <f t="shared" si="204"/>
        <v>0</v>
      </c>
      <c r="V203" s="27">
        <f t="shared" si="205"/>
        <v>0</v>
      </c>
      <c r="W203" s="27">
        <f t="shared" si="206"/>
        <v>0</v>
      </c>
      <c r="X203" s="27">
        <f t="shared" si="207"/>
        <v>5</v>
      </c>
      <c r="Y203" s="27">
        <f t="shared" si="208"/>
        <v>2</v>
      </c>
      <c r="Z203" s="27">
        <f t="shared" si="209"/>
        <v>8</v>
      </c>
      <c r="AA203" s="27">
        <f t="shared" si="210"/>
        <v>0</v>
      </c>
      <c r="AB203" s="27">
        <f t="shared" si="211"/>
        <v>2</v>
      </c>
      <c r="AC203" s="27">
        <f t="shared" si="212"/>
        <v>0</v>
      </c>
      <c r="AD203" s="27">
        <f t="shared" si="213"/>
        <v>6</v>
      </c>
      <c r="AE203" s="27">
        <f t="shared" si="214"/>
        <v>1</v>
      </c>
      <c r="AF203" s="27">
        <f t="shared" si="215"/>
        <v>1</v>
      </c>
      <c r="AG203" s="27">
        <f t="shared" si="216"/>
        <v>0</v>
      </c>
      <c r="AH203" s="27">
        <f t="shared" si="217"/>
        <v>0</v>
      </c>
      <c r="AI203" s="27">
        <f t="shared" si="218"/>
        <v>0</v>
      </c>
      <c r="AJ203" s="27">
        <f t="shared" si="219"/>
        <v>0</v>
      </c>
      <c r="AK203" s="27">
        <f t="shared" si="220"/>
        <v>3</v>
      </c>
      <c r="AL203" s="27">
        <f t="shared" si="221"/>
        <v>2</v>
      </c>
      <c r="AM203" s="27">
        <f t="shared" si="222"/>
        <v>0</v>
      </c>
      <c r="AN203" s="27">
        <f t="shared" si="223"/>
        <v>0</v>
      </c>
      <c r="AO203" s="27">
        <f t="shared" si="224"/>
        <v>0</v>
      </c>
      <c r="AP203" s="27">
        <f t="shared" si="225"/>
        <v>5</v>
      </c>
      <c r="AQ203" s="27">
        <f t="shared" si="226"/>
        <v>1</v>
      </c>
      <c r="AR203" s="27">
        <f t="shared" si="227"/>
        <v>28</v>
      </c>
      <c r="AS203" s="27">
        <f t="shared" si="228"/>
        <v>0</v>
      </c>
      <c r="AT203" s="28">
        <f t="shared" si="229"/>
        <v>0</v>
      </c>
    </row>
    <row r="204" spans="8:46" x14ac:dyDescent="0.25">
      <c r="H204" s="17">
        <v>2001</v>
      </c>
      <c r="I204" s="26">
        <f t="shared" si="192"/>
        <v>1</v>
      </c>
      <c r="J204" s="27">
        <f t="shared" si="193"/>
        <v>19</v>
      </c>
      <c r="K204" s="27">
        <f t="shared" si="194"/>
        <v>0</v>
      </c>
      <c r="L204" s="27">
        <f t="shared" si="195"/>
        <v>0</v>
      </c>
      <c r="M204" s="27">
        <f t="shared" si="196"/>
        <v>0</v>
      </c>
      <c r="N204" s="27">
        <f t="shared" si="197"/>
        <v>1</v>
      </c>
      <c r="O204" s="27">
        <f t="shared" si="198"/>
        <v>0</v>
      </c>
      <c r="P204" s="27">
        <f t="shared" si="199"/>
        <v>0</v>
      </c>
      <c r="Q204" s="27">
        <f t="shared" si="200"/>
        <v>1</v>
      </c>
      <c r="R204" s="27">
        <f t="shared" si="201"/>
        <v>0</v>
      </c>
      <c r="S204" s="27">
        <f t="shared" si="202"/>
        <v>0</v>
      </c>
      <c r="T204" s="27">
        <f t="shared" si="203"/>
        <v>1</v>
      </c>
      <c r="U204" s="27">
        <f t="shared" si="204"/>
        <v>0</v>
      </c>
      <c r="V204" s="27">
        <f t="shared" si="205"/>
        <v>0</v>
      </c>
      <c r="W204" s="27">
        <f t="shared" si="206"/>
        <v>0</v>
      </c>
      <c r="X204" s="27">
        <f t="shared" si="207"/>
        <v>5</v>
      </c>
      <c r="Y204" s="27">
        <f t="shared" si="208"/>
        <v>2</v>
      </c>
      <c r="Z204" s="27">
        <f t="shared" si="209"/>
        <v>8</v>
      </c>
      <c r="AA204" s="27">
        <f t="shared" si="210"/>
        <v>0</v>
      </c>
      <c r="AB204" s="27">
        <f t="shared" si="211"/>
        <v>2</v>
      </c>
      <c r="AC204" s="27">
        <f t="shared" si="212"/>
        <v>0</v>
      </c>
      <c r="AD204" s="27">
        <f t="shared" si="213"/>
        <v>6</v>
      </c>
      <c r="AE204" s="27">
        <f t="shared" si="214"/>
        <v>1</v>
      </c>
      <c r="AF204" s="27">
        <f t="shared" si="215"/>
        <v>1</v>
      </c>
      <c r="AG204" s="27">
        <f t="shared" si="216"/>
        <v>0</v>
      </c>
      <c r="AH204" s="27">
        <f t="shared" si="217"/>
        <v>0</v>
      </c>
      <c r="AI204" s="27">
        <f t="shared" si="218"/>
        <v>0</v>
      </c>
      <c r="AJ204" s="27">
        <f t="shared" si="219"/>
        <v>0</v>
      </c>
      <c r="AK204" s="27">
        <f t="shared" si="220"/>
        <v>3</v>
      </c>
      <c r="AL204" s="27">
        <f t="shared" si="221"/>
        <v>2</v>
      </c>
      <c r="AM204" s="27">
        <f t="shared" si="222"/>
        <v>0</v>
      </c>
      <c r="AN204" s="27">
        <f t="shared" si="223"/>
        <v>0</v>
      </c>
      <c r="AO204" s="27">
        <f t="shared" si="224"/>
        <v>0</v>
      </c>
      <c r="AP204" s="27">
        <f t="shared" si="225"/>
        <v>5</v>
      </c>
      <c r="AQ204" s="27">
        <f t="shared" si="226"/>
        <v>1</v>
      </c>
      <c r="AR204" s="27">
        <f t="shared" si="227"/>
        <v>28</v>
      </c>
      <c r="AS204" s="27">
        <f t="shared" si="228"/>
        <v>0</v>
      </c>
      <c r="AT204" s="28">
        <f t="shared" si="229"/>
        <v>0</v>
      </c>
    </row>
    <row r="205" spans="8:46" x14ac:dyDescent="0.25">
      <c r="H205" s="17">
        <v>2002</v>
      </c>
      <c r="I205" s="26">
        <f t="shared" si="192"/>
        <v>1</v>
      </c>
      <c r="J205" s="27">
        <f t="shared" si="193"/>
        <v>19</v>
      </c>
      <c r="K205" s="27">
        <f t="shared" si="194"/>
        <v>0</v>
      </c>
      <c r="L205" s="27">
        <f t="shared" si="195"/>
        <v>0</v>
      </c>
      <c r="M205" s="27">
        <f t="shared" si="196"/>
        <v>0</v>
      </c>
      <c r="N205" s="27">
        <f t="shared" si="197"/>
        <v>1</v>
      </c>
      <c r="O205" s="27">
        <f t="shared" si="198"/>
        <v>0</v>
      </c>
      <c r="P205" s="27">
        <f t="shared" si="199"/>
        <v>0</v>
      </c>
      <c r="Q205" s="27">
        <f t="shared" si="200"/>
        <v>1</v>
      </c>
      <c r="R205" s="27">
        <f t="shared" si="201"/>
        <v>0</v>
      </c>
      <c r="S205" s="27">
        <f t="shared" si="202"/>
        <v>0</v>
      </c>
      <c r="T205" s="27">
        <f t="shared" si="203"/>
        <v>1</v>
      </c>
      <c r="U205" s="27">
        <f t="shared" si="204"/>
        <v>0</v>
      </c>
      <c r="V205" s="27">
        <f t="shared" si="205"/>
        <v>0</v>
      </c>
      <c r="W205" s="27">
        <f t="shared" si="206"/>
        <v>0</v>
      </c>
      <c r="X205" s="27">
        <f t="shared" si="207"/>
        <v>6</v>
      </c>
      <c r="Y205" s="27">
        <f t="shared" si="208"/>
        <v>2</v>
      </c>
      <c r="Z205" s="27">
        <f t="shared" si="209"/>
        <v>8</v>
      </c>
      <c r="AA205" s="27">
        <f t="shared" si="210"/>
        <v>0</v>
      </c>
      <c r="AB205" s="27">
        <f t="shared" si="211"/>
        <v>2</v>
      </c>
      <c r="AC205" s="27">
        <f t="shared" si="212"/>
        <v>0</v>
      </c>
      <c r="AD205" s="27">
        <f t="shared" si="213"/>
        <v>6</v>
      </c>
      <c r="AE205" s="27">
        <f t="shared" si="214"/>
        <v>1</v>
      </c>
      <c r="AF205" s="27">
        <f t="shared" si="215"/>
        <v>1</v>
      </c>
      <c r="AG205" s="27">
        <f t="shared" si="216"/>
        <v>0</v>
      </c>
      <c r="AH205" s="27">
        <f t="shared" si="217"/>
        <v>0</v>
      </c>
      <c r="AI205" s="27">
        <f t="shared" si="218"/>
        <v>0</v>
      </c>
      <c r="AJ205" s="27">
        <f t="shared" si="219"/>
        <v>0</v>
      </c>
      <c r="AK205" s="27">
        <f t="shared" si="220"/>
        <v>3</v>
      </c>
      <c r="AL205" s="27">
        <f t="shared" si="221"/>
        <v>2</v>
      </c>
      <c r="AM205" s="27">
        <f t="shared" si="222"/>
        <v>0</v>
      </c>
      <c r="AN205" s="27">
        <f t="shared" si="223"/>
        <v>0</v>
      </c>
      <c r="AO205" s="27">
        <f t="shared" si="224"/>
        <v>0</v>
      </c>
      <c r="AP205" s="27">
        <f t="shared" si="225"/>
        <v>5</v>
      </c>
      <c r="AQ205" s="27">
        <f t="shared" si="226"/>
        <v>1</v>
      </c>
      <c r="AR205" s="27">
        <f t="shared" si="227"/>
        <v>28</v>
      </c>
      <c r="AS205" s="27">
        <f t="shared" si="228"/>
        <v>0</v>
      </c>
      <c r="AT205" s="28">
        <f t="shared" si="229"/>
        <v>0</v>
      </c>
    </row>
    <row r="206" spans="8:46" x14ac:dyDescent="0.25">
      <c r="H206" s="17">
        <v>2003</v>
      </c>
      <c r="I206" s="26">
        <f t="shared" si="192"/>
        <v>1</v>
      </c>
      <c r="J206" s="27">
        <f t="shared" si="193"/>
        <v>19</v>
      </c>
      <c r="K206" s="27">
        <f t="shared" si="194"/>
        <v>0</v>
      </c>
      <c r="L206" s="27">
        <f t="shared" si="195"/>
        <v>0</v>
      </c>
      <c r="M206" s="27">
        <f t="shared" si="196"/>
        <v>0</v>
      </c>
      <c r="N206" s="27">
        <f t="shared" si="197"/>
        <v>1</v>
      </c>
      <c r="O206" s="27">
        <f t="shared" si="198"/>
        <v>0</v>
      </c>
      <c r="P206" s="27">
        <f t="shared" si="199"/>
        <v>0</v>
      </c>
      <c r="Q206" s="27">
        <f t="shared" si="200"/>
        <v>1</v>
      </c>
      <c r="R206" s="27">
        <f t="shared" si="201"/>
        <v>0</v>
      </c>
      <c r="S206" s="27">
        <f t="shared" si="202"/>
        <v>0</v>
      </c>
      <c r="T206" s="27">
        <f t="shared" si="203"/>
        <v>1</v>
      </c>
      <c r="U206" s="27">
        <f t="shared" si="204"/>
        <v>0</v>
      </c>
      <c r="V206" s="27">
        <f t="shared" si="205"/>
        <v>0</v>
      </c>
      <c r="W206" s="27">
        <f t="shared" si="206"/>
        <v>0</v>
      </c>
      <c r="X206" s="27">
        <f t="shared" si="207"/>
        <v>6</v>
      </c>
      <c r="Y206" s="27">
        <f t="shared" si="208"/>
        <v>2</v>
      </c>
      <c r="Z206" s="27">
        <f t="shared" si="209"/>
        <v>8</v>
      </c>
      <c r="AA206" s="27">
        <f t="shared" si="210"/>
        <v>0</v>
      </c>
      <c r="AB206" s="27">
        <f t="shared" si="211"/>
        <v>2</v>
      </c>
      <c r="AC206" s="27">
        <f t="shared" si="212"/>
        <v>0</v>
      </c>
      <c r="AD206" s="27">
        <f t="shared" si="213"/>
        <v>6</v>
      </c>
      <c r="AE206" s="27">
        <f t="shared" si="214"/>
        <v>1</v>
      </c>
      <c r="AF206" s="27">
        <f t="shared" si="215"/>
        <v>1</v>
      </c>
      <c r="AG206" s="27">
        <f t="shared" si="216"/>
        <v>0</v>
      </c>
      <c r="AH206" s="27">
        <f t="shared" si="217"/>
        <v>0</v>
      </c>
      <c r="AI206" s="27">
        <f t="shared" si="218"/>
        <v>0</v>
      </c>
      <c r="AJ206" s="27">
        <f t="shared" si="219"/>
        <v>0</v>
      </c>
      <c r="AK206" s="27">
        <f t="shared" si="220"/>
        <v>3</v>
      </c>
      <c r="AL206" s="27">
        <f t="shared" si="221"/>
        <v>2</v>
      </c>
      <c r="AM206" s="27">
        <f t="shared" si="222"/>
        <v>0</v>
      </c>
      <c r="AN206" s="27">
        <f t="shared" si="223"/>
        <v>0</v>
      </c>
      <c r="AO206" s="27">
        <f t="shared" si="224"/>
        <v>0</v>
      </c>
      <c r="AP206" s="27">
        <f t="shared" si="225"/>
        <v>5</v>
      </c>
      <c r="AQ206" s="27">
        <f t="shared" si="226"/>
        <v>1</v>
      </c>
      <c r="AR206" s="27">
        <f t="shared" si="227"/>
        <v>28</v>
      </c>
      <c r="AS206" s="27">
        <f t="shared" si="228"/>
        <v>0</v>
      </c>
      <c r="AT206" s="28">
        <f t="shared" si="229"/>
        <v>0</v>
      </c>
    </row>
    <row r="207" spans="8:46" x14ac:dyDescent="0.25">
      <c r="H207" s="17">
        <v>2004</v>
      </c>
      <c r="I207" s="26">
        <f t="shared" si="192"/>
        <v>1</v>
      </c>
      <c r="J207" s="27">
        <f t="shared" si="193"/>
        <v>19</v>
      </c>
      <c r="K207" s="27">
        <f t="shared" si="194"/>
        <v>0</v>
      </c>
      <c r="L207" s="27">
        <f t="shared" si="195"/>
        <v>0</v>
      </c>
      <c r="M207" s="27">
        <f t="shared" si="196"/>
        <v>0</v>
      </c>
      <c r="N207" s="27">
        <f t="shared" si="197"/>
        <v>1</v>
      </c>
      <c r="O207" s="27">
        <f t="shared" si="198"/>
        <v>0</v>
      </c>
      <c r="P207" s="27">
        <f t="shared" si="199"/>
        <v>0</v>
      </c>
      <c r="Q207" s="27">
        <f t="shared" si="200"/>
        <v>1</v>
      </c>
      <c r="R207" s="27">
        <f t="shared" si="201"/>
        <v>0</v>
      </c>
      <c r="S207" s="27">
        <f t="shared" si="202"/>
        <v>0</v>
      </c>
      <c r="T207" s="27">
        <f t="shared" si="203"/>
        <v>1</v>
      </c>
      <c r="U207" s="27">
        <f t="shared" si="204"/>
        <v>0</v>
      </c>
      <c r="V207" s="27">
        <f t="shared" si="205"/>
        <v>0</v>
      </c>
      <c r="W207" s="27">
        <f t="shared" si="206"/>
        <v>0</v>
      </c>
      <c r="X207" s="27">
        <f t="shared" si="207"/>
        <v>6</v>
      </c>
      <c r="Y207" s="27">
        <f t="shared" si="208"/>
        <v>2</v>
      </c>
      <c r="Z207" s="27">
        <f t="shared" si="209"/>
        <v>8</v>
      </c>
      <c r="AA207" s="27">
        <f t="shared" si="210"/>
        <v>0</v>
      </c>
      <c r="AB207" s="27">
        <f t="shared" si="211"/>
        <v>2</v>
      </c>
      <c r="AC207" s="27">
        <f t="shared" si="212"/>
        <v>0</v>
      </c>
      <c r="AD207" s="27">
        <f t="shared" si="213"/>
        <v>6</v>
      </c>
      <c r="AE207" s="27">
        <f t="shared" si="214"/>
        <v>1</v>
      </c>
      <c r="AF207" s="27">
        <f t="shared" si="215"/>
        <v>1</v>
      </c>
      <c r="AG207" s="27">
        <f t="shared" si="216"/>
        <v>0</v>
      </c>
      <c r="AH207" s="27">
        <f t="shared" si="217"/>
        <v>0</v>
      </c>
      <c r="AI207" s="27">
        <f t="shared" si="218"/>
        <v>0</v>
      </c>
      <c r="AJ207" s="27">
        <f t="shared" si="219"/>
        <v>0</v>
      </c>
      <c r="AK207" s="27">
        <f t="shared" si="220"/>
        <v>3</v>
      </c>
      <c r="AL207" s="27">
        <f t="shared" si="221"/>
        <v>2</v>
      </c>
      <c r="AM207" s="27">
        <f t="shared" si="222"/>
        <v>0</v>
      </c>
      <c r="AN207" s="27">
        <f t="shared" si="223"/>
        <v>0</v>
      </c>
      <c r="AO207" s="27">
        <f t="shared" si="224"/>
        <v>0</v>
      </c>
      <c r="AP207" s="27">
        <f t="shared" si="225"/>
        <v>5</v>
      </c>
      <c r="AQ207" s="27">
        <f t="shared" si="226"/>
        <v>1</v>
      </c>
      <c r="AR207" s="27">
        <f t="shared" si="227"/>
        <v>29</v>
      </c>
      <c r="AS207" s="27">
        <f t="shared" si="228"/>
        <v>0</v>
      </c>
      <c r="AT207" s="28">
        <f t="shared" si="229"/>
        <v>0</v>
      </c>
    </row>
    <row r="208" spans="8:46" x14ac:dyDescent="0.25">
      <c r="H208" s="17">
        <v>2005</v>
      </c>
      <c r="I208" s="26">
        <f t="shared" si="192"/>
        <v>1</v>
      </c>
      <c r="J208" s="27">
        <f t="shared" si="193"/>
        <v>19</v>
      </c>
      <c r="K208" s="27">
        <f t="shared" si="194"/>
        <v>0</v>
      </c>
      <c r="L208" s="27">
        <f t="shared" si="195"/>
        <v>0</v>
      </c>
      <c r="M208" s="27">
        <f t="shared" si="196"/>
        <v>0</v>
      </c>
      <c r="N208" s="27">
        <f t="shared" si="197"/>
        <v>1</v>
      </c>
      <c r="O208" s="27">
        <f t="shared" si="198"/>
        <v>0</v>
      </c>
      <c r="P208" s="27">
        <f t="shared" si="199"/>
        <v>0</v>
      </c>
      <c r="Q208" s="27">
        <f t="shared" si="200"/>
        <v>1</v>
      </c>
      <c r="R208" s="27">
        <f t="shared" si="201"/>
        <v>0</v>
      </c>
      <c r="S208" s="27">
        <f t="shared" si="202"/>
        <v>0</v>
      </c>
      <c r="T208" s="27">
        <f t="shared" si="203"/>
        <v>1</v>
      </c>
      <c r="U208" s="27">
        <f t="shared" si="204"/>
        <v>0</v>
      </c>
      <c r="V208" s="27">
        <f t="shared" si="205"/>
        <v>0</v>
      </c>
      <c r="W208" s="27">
        <f t="shared" si="206"/>
        <v>0</v>
      </c>
      <c r="X208" s="27">
        <f t="shared" si="207"/>
        <v>6</v>
      </c>
      <c r="Y208" s="27">
        <f t="shared" si="208"/>
        <v>2</v>
      </c>
      <c r="Z208" s="27">
        <f t="shared" si="209"/>
        <v>8</v>
      </c>
      <c r="AA208" s="27">
        <f t="shared" si="210"/>
        <v>0</v>
      </c>
      <c r="AB208" s="27">
        <f t="shared" si="211"/>
        <v>2</v>
      </c>
      <c r="AC208" s="27">
        <f t="shared" si="212"/>
        <v>0</v>
      </c>
      <c r="AD208" s="27">
        <f t="shared" si="213"/>
        <v>6</v>
      </c>
      <c r="AE208" s="27">
        <f t="shared" si="214"/>
        <v>1</v>
      </c>
      <c r="AF208" s="27">
        <f t="shared" si="215"/>
        <v>1</v>
      </c>
      <c r="AG208" s="27">
        <f t="shared" si="216"/>
        <v>0</v>
      </c>
      <c r="AH208" s="27">
        <f t="shared" si="217"/>
        <v>0</v>
      </c>
      <c r="AI208" s="27">
        <f t="shared" si="218"/>
        <v>0</v>
      </c>
      <c r="AJ208" s="27">
        <f t="shared" si="219"/>
        <v>0</v>
      </c>
      <c r="AK208" s="27">
        <f t="shared" si="220"/>
        <v>3</v>
      </c>
      <c r="AL208" s="27">
        <f t="shared" si="221"/>
        <v>2</v>
      </c>
      <c r="AM208" s="27">
        <f t="shared" si="222"/>
        <v>0</v>
      </c>
      <c r="AN208" s="27">
        <f t="shared" si="223"/>
        <v>1</v>
      </c>
      <c r="AO208" s="27">
        <f t="shared" si="224"/>
        <v>0</v>
      </c>
      <c r="AP208" s="27">
        <f t="shared" si="225"/>
        <v>5</v>
      </c>
      <c r="AQ208" s="27">
        <f t="shared" si="226"/>
        <v>1</v>
      </c>
      <c r="AR208" s="27">
        <f t="shared" si="227"/>
        <v>29</v>
      </c>
      <c r="AS208" s="27">
        <f t="shared" si="228"/>
        <v>0</v>
      </c>
      <c r="AT208" s="28">
        <f t="shared" si="229"/>
        <v>0</v>
      </c>
    </row>
    <row r="209" spans="8:46" x14ac:dyDescent="0.25">
      <c r="H209" s="17">
        <v>2006</v>
      </c>
      <c r="I209" s="26">
        <f t="shared" si="192"/>
        <v>2</v>
      </c>
      <c r="J209" s="27">
        <f t="shared" si="193"/>
        <v>19</v>
      </c>
      <c r="K209" s="27">
        <f t="shared" si="194"/>
        <v>0</v>
      </c>
      <c r="L209" s="27">
        <f t="shared" si="195"/>
        <v>0</v>
      </c>
      <c r="M209" s="27">
        <f t="shared" si="196"/>
        <v>0</v>
      </c>
      <c r="N209" s="27">
        <f t="shared" si="197"/>
        <v>1</v>
      </c>
      <c r="O209" s="27">
        <f t="shared" si="198"/>
        <v>0</v>
      </c>
      <c r="P209" s="27">
        <f t="shared" si="199"/>
        <v>0</v>
      </c>
      <c r="Q209" s="27">
        <f t="shared" si="200"/>
        <v>1</v>
      </c>
      <c r="R209" s="27">
        <f t="shared" si="201"/>
        <v>0</v>
      </c>
      <c r="S209" s="27">
        <f t="shared" si="202"/>
        <v>0</v>
      </c>
      <c r="T209" s="27">
        <f t="shared" si="203"/>
        <v>1</v>
      </c>
      <c r="U209" s="27">
        <f t="shared" si="204"/>
        <v>0</v>
      </c>
      <c r="V209" s="27">
        <f t="shared" si="205"/>
        <v>0</v>
      </c>
      <c r="W209" s="27">
        <f t="shared" si="206"/>
        <v>0</v>
      </c>
      <c r="X209" s="27">
        <f t="shared" si="207"/>
        <v>6</v>
      </c>
      <c r="Y209" s="27">
        <f t="shared" si="208"/>
        <v>2</v>
      </c>
      <c r="Z209" s="27">
        <f t="shared" si="209"/>
        <v>8</v>
      </c>
      <c r="AA209" s="27">
        <f t="shared" si="210"/>
        <v>0</v>
      </c>
      <c r="AB209" s="27">
        <f t="shared" si="211"/>
        <v>2</v>
      </c>
      <c r="AC209" s="27">
        <f t="shared" si="212"/>
        <v>0</v>
      </c>
      <c r="AD209" s="27">
        <f t="shared" si="213"/>
        <v>6</v>
      </c>
      <c r="AE209" s="27">
        <f t="shared" si="214"/>
        <v>1</v>
      </c>
      <c r="AF209" s="27">
        <f t="shared" si="215"/>
        <v>1</v>
      </c>
      <c r="AG209" s="27">
        <f t="shared" si="216"/>
        <v>0</v>
      </c>
      <c r="AH209" s="27">
        <f t="shared" si="217"/>
        <v>0</v>
      </c>
      <c r="AI209" s="27">
        <f t="shared" si="218"/>
        <v>0</v>
      </c>
      <c r="AJ209" s="27">
        <f t="shared" si="219"/>
        <v>0</v>
      </c>
      <c r="AK209" s="27">
        <f t="shared" si="220"/>
        <v>3</v>
      </c>
      <c r="AL209" s="27">
        <f t="shared" si="221"/>
        <v>2</v>
      </c>
      <c r="AM209" s="27">
        <f t="shared" si="222"/>
        <v>0</v>
      </c>
      <c r="AN209" s="27">
        <f t="shared" si="223"/>
        <v>1</v>
      </c>
      <c r="AO209" s="27">
        <f t="shared" si="224"/>
        <v>0</v>
      </c>
      <c r="AP209" s="27">
        <f t="shared" si="225"/>
        <v>5</v>
      </c>
      <c r="AQ209" s="27">
        <f t="shared" si="226"/>
        <v>1</v>
      </c>
      <c r="AR209" s="27">
        <f t="shared" si="227"/>
        <v>29</v>
      </c>
      <c r="AS209" s="27">
        <f t="shared" si="228"/>
        <v>0</v>
      </c>
      <c r="AT209" s="28">
        <f t="shared" si="229"/>
        <v>0</v>
      </c>
    </row>
    <row r="210" spans="8:46" x14ac:dyDescent="0.25">
      <c r="H210" s="17">
        <v>2007</v>
      </c>
      <c r="I210" s="26">
        <f t="shared" si="192"/>
        <v>2</v>
      </c>
      <c r="J210" s="27">
        <f t="shared" si="193"/>
        <v>19</v>
      </c>
      <c r="K210" s="27">
        <f t="shared" si="194"/>
        <v>0</v>
      </c>
      <c r="L210" s="27">
        <f t="shared" si="195"/>
        <v>0</v>
      </c>
      <c r="M210" s="27">
        <f t="shared" si="196"/>
        <v>0</v>
      </c>
      <c r="N210" s="27">
        <f t="shared" si="197"/>
        <v>1</v>
      </c>
      <c r="O210" s="27">
        <f t="shared" si="198"/>
        <v>0</v>
      </c>
      <c r="P210" s="27">
        <f t="shared" si="199"/>
        <v>0</v>
      </c>
      <c r="Q210" s="27">
        <f t="shared" si="200"/>
        <v>1</v>
      </c>
      <c r="R210" s="27">
        <f t="shared" si="201"/>
        <v>0</v>
      </c>
      <c r="S210" s="27">
        <f t="shared" si="202"/>
        <v>0</v>
      </c>
      <c r="T210" s="27">
        <f t="shared" si="203"/>
        <v>1</v>
      </c>
      <c r="U210" s="27">
        <f t="shared" si="204"/>
        <v>0</v>
      </c>
      <c r="V210" s="27">
        <f t="shared" si="205"/>
        <v>0</v>
      </c>
      <c r="W210" s="27">
        <f t="shared" si="206"/>
        <v>0</v>
      </c>
      <c r="X210" s="27">
        <f t="shared" si="207"/>
        <v>6</v>
      </c>
      <c r="Y210" s="27">
        <f t="shared" si="208"/>
        <v>2</v>
      </c>
      <c r="Z210" s="27">
        <f t="shared" si="209"/>
        <v>8</v>
      </c>
      <c r="AA210" s="27">
        <f t="shared" si="210"/>
        <v>0</v>
      </c>
      <c r="AB210" s="27">
        <f t="shared" si="211"/>
        <v>2</v>
      </c>
      <c r="AC210" s="27">
        <f t="shared" si="212"/>
        <v>0</v>
      </c>
      <c r="AD210" s="27">
        <f t="shared" si="213"/>
        <v>6</v>
      </c>
      <c r="AE210" s="27">
        <f t="shared" si="214"/>
        <v>1</v>
      </c>
      <c r="AF210" s="27">
        <f t="shared" si="215"/>
        <v>1</v>
      </c>
      <c r="AG210" s="27">
        <f t="shared" si="216"/>
        <v>0</v>
      </c>
      <c r="AH210" s="27">
        <f t="shared" si="217"/>
        <v>0</v>
      </c>
      <c r="AI210" s="27">
        <f t="shared" si="218"/>
        <v>0</v>
      </c>
      <c r="AJ210" s="27">
        <f t="shared" si="219"/>
        <v>0</v>
      </c>
      <c r="AK210" s="27">
        <f t="shared" si="220"/>
        <v>3</v>
      </c>
      <c r="AL210" s="27">
        <f t="shared" si="221"/>
        <v>3</v>
      </c>
      <c r="AM210" s="27">
        <f t="shared" si="222"/>
        <v>0</v>
      </c>
      <c r="AN210" s="27">
        <f t="shared" si="223"/>
        <v>1</v>
      </c>
      <c r="AO210" s="27">
        <f t="shared" si="224"/>
        <v>0</v>
      </c>
      <c r="AP210" s="27">
        <f t="shared" si="225"/>
        <v>5</v>
      </c>
      <c r="AQ210" s="27">
        <f t="shared" si="226"/>
        <v>1</v>
      </c>
      <c r="AR210" s="27">
        <f t="shared" si="227"/>
        <v>29</v>
      </c>
      <c r="AS210" s="27">
        <f t="shared" si="228"/>
        <v>0</v>
      </c>
      <c r="AT210" s="28">
        <f t="shared" si="229"/>
        <v>0</v>
      </c>
    </row>
    <row r="211" spans="8:46" x14ac:dyDescent="0.25">
      <c r="H211" s="17">
        <v>2008</v>
      </c>
      <c r="I211" s="26">
        <f t="shared" si="192"/>
        <v>3</v>
      </c>
      <c r="J211" s="27">
        <f t="shared" si="193"/>
        <v>19</v>
      </c>
      <c r="K211" s="27">
        <f t="shared" si="194"/>
        <v>0</v>
      </c>
      <c r="L211" s="27">
        <f t="shared" si="195"/>
        <v>0</v>
      </c>
      <c r="M211" s="27">
        <f t="shared" si="196"/>
        <v>0</v>
      </c>
      <c r="N211" s="27">
        <f t="shared" si="197"/>
        <v>1</v>
      </c>
      <c r="O211" s="27">
        <f t="shared" si="198"/>
        <v>0</v>
      </c>
      <c r="P211" s="27">
        <f t="shared" si="199"/>
        <v>0</v>
      </c>
      <c r="Q211" s="27">
        <f t="shared" si="200"/>
        <v>1</v>
      </c>
      <c r="R211" s="27">
        <f t="shared" si="201"/>
        <v>0</v>
      </c>
      <c r="S211" s="27">
        <f t="shared" si="202"/>
        <v>0</v>
      </c>
      <c r="T211" s="27">
        <f t="shared" si="203"/>
        <v>1</v>
      </c>
      <c r="U211" s="27">
        <f t="shared" si="204"/>
        <v>0</v>
      </c>
      <c r="V211" s="27">
        <f t="shared" si="205"/>
        <v>0</v>
      </c>
      <c r="W211" s="27">
        <f t="shared" si="206"/>
        <v>0</v>
      </c>
      <c r="X211" s="27">
        <f t="shared" si="207"/>
        <v>6</v>
      </c>
      <c r="Y211" s="27">
        <f t="shared" si="208"/>
        <v>2</v>
      </c>
      <c r="Z211" s="27">
        <f t="shared" si="209"/>
        <v>8</v>
      </c>
      <c r="AA211" s="27">
        <f t="shared" si="210"/>
        <v>0</v>
      </c>
      <c r="AB211" s="27">
        <f t="shared" si="211"/>
        <v>2</v>
      </c>
      <c r="AC211" s="27">
        <f t="shared" si="212"/>
        <v>0</v>
      </c>
      <c r="AD211" s="27">
        <f t="shared" si="213"/>
        <v>6</v>
      </c>
      <c r="AE211" s="27">
        <f t="shared" si="214"/>
        <v>1</v>
      </c>
      <c r="AF211" s="27">
        <f t="shared" si="215"/>
        <v>1</v>
      </c>
      <c r="AG211" s="27">
        <f t="shared" si="216"/>
        <v>0</v>
      </c>
      <c r="AH211" s="27">
        <f t="shared" si="217"/>
        <v>0</v>
      </c>
      <c r="AI211" s="27">
        <f t="shared" si="218"/>
        <v>0</v>
      </c>
      <c r="AJ211" s="27">
        <f t="shared" si="219"/>
        <v>0</v>
      </c>
      <c r="AK211" s="27">
        <f t="shared" si="220"/>
        <v>3</v>
      </c>
      <c r="AL211" s="27">
        <f t="shared" si="221"/>
        <v>3</v>
      </c>
      <c r="AM211" s="27">
        <f t="shared" si="222"/>
        <v>0</v>
      </c>
      <c r="AN211" s="27">
        <f t="shared" si="223"/>
        <v>1</v>
      </c>
      <c r="AO211" s="27">
        <f t="shared" si="224"/>
        <v>0</v>
      </c>
      <c r="AP211" s="27">
        <f t="shared" si="225"/>
        <v>5</v>
      </c>
      <c r="AQ211" s="27">
        <f t="shared" si="226"/>
        <v>1</v>
      </c>
      <c r="AR211" s="27">
        <f t="shared" si="227"/>
        <v>29</v>
      </c>
      <c r="AS211" s="27">
        <f t="shared" si="228"/>
        <v>0</v>
      </c>
      <c r="AT211" s="28">
        <f t="shared" si="229"/>
        <v>0</v>
      </c>
    </row>
    <row r="212" spans="8:46" x14ac:dyDescent="0.25">
      <c r="H212" s="17">
        <v>2009</v>
      </c>
      <c r="I212" s="26">
        <f t="shared" si="192"/>
        <v>3</v>
      </c>
      <c r="J212" s="27">
        <f t="shared" si="193"/>
        <v>19</v>
      </c>
      <c r="K212" s="27">
        <f t="shared" si="194"/>
        <v>0</v>
      </c>
      <c r="L212" s="27">
        <f t="shared" si="195"/>
        <v>0</v>
      </c>
      <c r="M212" s="27">
        <f t="shared" si="196"/>
        <v>0</v>
      </c>
      <c r="N212" s="27">
        <f t="shared" si="197"/>
        <v>1</v>
      </c>
      <c r="O212" s="27">
        <f t="shared" si="198"/>
        <v>0</v>
      </c>
      <c r="P212" s="27">
        <f t="shared" si="199"/>
        <v>0</v>
      </c>
      <c r="Q212" s="27">
        <f t="shared" si="200"/>
        <v>1</v>
      </c>
      <c r="R212" s="27">
        <f t="shared" si="201"/>
        <v>0</v>
      </c>
      <c r="S212" s="27">
        <f t="shared" si="202"/>
        <v>0</v>
      </c>
      <c r="T212" s="27">
        <f t="shared" si="203"/>
        <v>2</v>
      </c>
      <c r="U212" s="27">
        <f t="shared" si="204"/>
        <v>0</v>
      </c>
      <c r="V212" s="27">
        <f t="shared" si="205"/>
        <v>0</v>
      </c>
      <c r="W212" s="27">
        <f t="shared" si="206"/>
        <v>0</v>
      </c>
      <c r="X212" s="27">
        <f t="shared" si="207"/>
        <v>6</v>
      </c>
      <c r="Y212" s="27">
        <f t="shared" si="208"/>
        <v>2</v>
      </c>
      <c r="Z212" s="27">
        <f t="shared" si="209"/>
        <v>8</v>
      </c>
      <c r="AA212" s="27">
        <f t="shared" si="210"/>
        <v>0</v>
      </c>
      <c r="AB212" s="27">
        <f t="shared" si="211"/>
        <v>2</v>
      </c>
      <c r="AC212" s="27">
        <f t="shared" si="212"/>
        <v>0</v>
      </c>
      <c r="AD212" s="27">
        <f t="shared" si="213"/>
        <v>6</v>
      </c>
      <c r="AE212" s="27">
        <f t="shared" si="214"/>
        <v>1</v>
      </c>
      <c r="AF212" s="27">
        <f t="shared" si="215"/>
        <v>1</v>
      </c>
      <c r="AG212" s="27">
        <f t="shared" si="216"/>
        <v>0</v>
      </c>
      <c r="AH212" s="27">
        <f t="shared" si="217"/>
        <v>0</v>
      </c>
      <c r="AI212" s="27">
        <f t="shared" si="218"/>
        <v>0</v>
      </c>
      <c r="AJ212" s="27">
        <f t="shared" si="219"/>
        <v>0</v>
      </c>
      <c r="AK212" s="27">
        <f t="shared" si="220"/>
        <v>3</v>
      </c>
      <c r="AL212" s="27">
        <f t="shared" si="221"/>
        <v>3</v>
      </c>
      <c r="AM212" s="27">
        <f t="shared" si="222"/>
        <v>0</v>
      </c>
      <c r="AN212" s="27">
        <f t="shared" si="223"/>
        <v>1</v>
      </c>
      <c r="AO212" s="27">
        <f t="shared" si="224"/>
        <v>0</v>
      </c>
      <c r="AP212" s="27">
        <f t="shared" si="225"/>
        <v>5</v>
      </c>
      <c r="AQ212" s="27">
        <f t="shared" si="226"/>
        <v>1</v>
      </c>
      <c r="AR212" s="27">
        <f t="shared" si="227"/>
        <v>29</v>
      </c>
      <c r="AS212" s="27">
        <f t="shared" si="228"/>
        <v>0</v>
      </c>
      <c r="AT212" s="28">
        <f t="shared" si="229"/>
        <v>0</v>
      </c>
    </row>
    <row r="213" spans="8:46" x14ac:dyDescent="0.25">
      <c r="H213" s="17">
        <v>2010</v>
      </c>
      <c r="I213" s="26">
        <f t="shared" si="192"/>
        <v>3</v>
      </c>
      <c r="J213" s="27">
        <f t="shared" si="193"/>
        <v>19</v>
      </c>
      <c r="K213" s="27">
        <f t="shared" si="194"/>
        <v>0</v>
      </c>
      <c r="L213" s="27">
        <f t="shared" si="195"/>
        <v>0</v>
      </c>
      <c r="M213" s="27">
        <f t="shared" si="196"/>
        <v>0</v>
      </c>
      <c r="N213" s="27">
        <f t="shared" si="197"/>
        <v>1</v>
      </c>
      <c r="O213" s="27">
        <f t="shared" si="198"/>
        <v>0</v>
      </c>
      <c r="P213" s="27">
        <f t="shared" si="199"/>
        <v>0</v>
      </c>
      <c r="Q213" s="27">
        <f t="shared" si="200"/>
        <v>1</v>
      </c>
      <c r="R213" s="27">
        <f t="shared" si="201"/>
        <v>0</v>
      </c>
      <c r="S213" s="27">
        <f t="shared" si="202"/>
        <v>0</v>
      </c>
      <c r="T213" s="27">
        <f t="shared" si="203"/>
        <v>2</v>
      </c>
      <c r="U213" s="27">
        <f t="shared" si="204"/>
        <v>0</v>
      </c>
      <c r="V213" s="27">
        <f t="shared" si="205"/>
        <v>0</v>
      </c>
      <c r="W213" s="27">
        <f t="shared" si="206"/>
        <v>0</v>
      </c>
      <c r="X213" s="27">
        <f t="shared" si="207"/>
        <v>7</v>
      </c>
      <c r="Y213" s="27">
        <f t="shared" si="208"/>
        <v>2</v>
      </c>
      <c r="Z213" s="27">
        <f t="shared" si="209"/>
        <v>8</v>
      </c>
      <c r="AA213" s="27">
        <f t="shared" si="210"/>
        <v>0</v>
      </c>
      <c r="AB213" s="27">
        <f t="shared" si="211"/>
        <v>2</v>
      </c>
      <c r="AC213" s="27">
        <f t="shared" si="212"/>
        <v>0</v>
      </c>
      <c r="AD213" s="27">
        <f t="shared" si="213"/>
        <v>6</v>
      </c>
      <c r="AE213" s="27">
        <f t="shared" si="214"/>
        <v>1</v>
      </c>
      <c r="AF213" s="27">
        <f t="shared" si="215"/>
        <v>1</v>
      </c>
      <c r="AG213" s="27">
        <f t="shared" si="216"/>
        <v>0</v>
      </c>
      <c r="AH213" s="27">
        <f t="shared" si="217"/>
        <v>0</v>
      </c>
      <c r="AI213" s="27">
        <f t="shared" si="218"/>
        <v>0</v>
      </c>
      <c r="AJ213" s="27">
        <f t="shared" si="219"/>
        <v>0</v>
      </c>
      <c r="AK213" s="27">
        <f t="shared" si="220"/>
        <v>3</v>
      </c>
      <c r="AL213" s="27">
        <f t="shared" si="221"/>
        <v>3</v>
      </c>
      <c r="AM213" s="27">
        <f t="shared" si="222"/>
        <v>0</v>
      </c>
      <c r="AN213" s="27">
        <f t="shared" si="223"/>
        <v>1</v>
      </c>
      <c r="AO213" s="27">
        <f t="shared" si="224"/>
        <v>0</v>
      </c>
      <c r="AP213" s="27">
        <f t="shared" si="225"/>
        <v>5</v>
      </c>
      <c r="AQ213" s="27">
        <f t="shared" si="226"/>
        <v>1</v>
      </c>
      <c r="AR213" s="27">
        <f t="shared" si="227"/>
        <v>29</v>
      </c>
      <c r="AS213" s="27">
        <f t="shared" si="228"/>
        <v>0</v>
      </c>
      <c r="AT213" s="28">
        <f t="shared" si="229"/>
        <v>0</v>
      </c>
    </row>
    <row r="214" spans="8:46" x14ac:dyDescent="0.25">
      <c r="H214" s="17">
        <v>2011</v>
      </c>
      <c r="I214" s="26">
        <f t="shared" si="192"/>
        <v>4</v>
      </c>
      <c r="J214" s="27">
        <f t="shared" si="193"/>
        <v>19</v>
      </c>
      <c r="K214" s="27">
        <f t="shared" si="194"/>
        <v>0</v>
      </c>
      <c r="L214" s="27">
        <f t="shared" si="195"/>
        <v>0</v>
      </c>
      <c r="M214" s="27">
        <f t="shared" si="196"/>
        <v>0</v>
      </c>
      <c r="N214" s="27">
        <f t="shared" si="197"/>
        <v>1</v>
      </c>
      <c r="O214" s="27">
        <f t="shared" si="198"/>
        <v>0</v>
      </c>
      <c r="P214" s="27">
        <f t="shared" si="199"/>
        <v>0</v>
      </c>
      <c r="Q214" s="27">
        <f t="shared" si="200"/>
        <v>1</v>
      </c>
      <c r="R214" s="27">
        <f t="shared" si="201"/>
        <v>0</v>
      </c>
      <c r="S214" s="27">
        <f t="shared" si="202"/>
        <v>0</v>
      </c>
      <c r="T214" s="27">
        <f t="shared" si="203"/>
        <v>2</v>
      </c>
      <c r="U214" s="27">
        <f t="shared" si="204"/>
        <v>0</v>
      </c>
      <c r="V214" s="27">
        <f t="shared" si="205"/>
        <v>0</v>
      </c>
      <c r="W214" s="27">
        <f t="shared" si="206"/>
        <v>0</v>
      </c>
      <c r="X214" s="27">
        <f t="shared" si="207"/>
        <v>7</v>
      </c>
      <c r="Y214" s="27">
        <f t="shared" si="208"/>
        <v>2</v>
      </c>
      <c r="Z214" s="27">
        <f t="shared" si="209"/>
        <v>8</v>
      </c>
      <c r="AA214" s="27">
        <f t="shared" si="210"/>
        <v>0</v>
      </c>
      <c r="AB214" s="27">
        <f t="shared" si="211"/>
        <v>2</v>
      </c>
      <c r="AC214" s="27">
        <f t="shared" si="212"/>
        <v>0</v>
      </c>
      <c r="AD214" s="27">
        <f t="shared" si="213"/>
        <v>6</v>
      </c>
      <c r="AE214" s="27">
        <f t="shared" si="214"/>
        <v>1</v>
      </c>
      <c r="AF214" s="27">
        <f t="shared" si="215"/>
        <v>1</v>
      </c>
      <c r="AG214" s="27">
        <f t="shared" si="216"/>
        <v>0</v>
      </c>
      <c r="AH214" s="27">
        <f t="shared" si="217"/>
        <v>0</v>
      </c>
      <c r="AI214" s="27">
        <f t="shared" si="218"/>
        <v>0</v>
      </c>
      <c r="AJ214" s="27">
        <f t="shared" si="219"/>
        <v>0</v>
      </c>
      <c r="AK214" s="27">
        <f t="shared" si="220"/>
        <v>3</v>
      </c>
      <c r="AL214" s="27">
        <f t="shared" si="221"/>
        <v>3</v>
      </c>
      <c r="AM214" s="27">
        <f t="shared" si="222"/>
        <v>0</v>
      </c>
      <c r="AN214" s="27">
        <f t="shared" si="223"/>
        <v>1</v>
      </c>
      <c r="AO214" s="27">
        <f t="shared" si="224"/>
        <v>0</v>
      </c>
      <c r="AP214" s="27">
        <f t="shared" si="225"/>
        <v>5</v>
      </c>
      <c r="AQ214" s="27">
        <f t="shared" si="226"/>
        <v>1</v>
      </c>
      <c r="AR214" s="27">
        <f t="shared" si="227"/>
        <v>29</v>
      </c>
      <c r="AS214" s="27">
        <f t="shared" si="228"/>
        <v>0</v>
      </c>
      <c r="AT214" s="28">
        <f t="shared" si="229"/>
        <v>0</v>
      </c>
    </row>
    <row r="215" spans="8:46" x14ac:dyDescent="0.25">
      <c r="H215" s="17">
        <v>2012</v>
      </c>
      <c r="I215" s="26">
        <f t="shared" si="192"/>
        <v>4</v>
      </c>
      <c r="J215" s="27">
        <f t="shared" si="193"/>
        <v>19</v>
      </c>
      <c r="K215" s="27">
        <f t="shared" si="194"/>
        <v>0</v>
      </c>
      <c r="L215" s="27">
        <f t="shared" si="195"/>
        <v>0</v>
      </c>
      <c r="M215" s="27">
        <f t="shared" si="196"/>
        <v>0</v>
      </c>
      <c r="N215" s="27">
        <f t="shared" si="197"/>
        <v>1</v>
      </c>
      <c r="O215" s="27">
        <f t="shared" si="198"/>
        <v>0</v>
      </c>
      <c r="P215" s="27">
        <f t="shared" si="199"/>
        <v>0</v>
      </c>
      <c r="Q215" s="27">
        <f t="shared" si="200"/>
        <v>1</v>
      </c>
      <c r="R215" s="27">
        <f t="shared" si="201"/>
        <v>0</v>
      </c>
      <c r="S215" s="27">
        <f t="shared" si="202"/>
        <v>0</v>
      </c>
      <c r="T215" s="27">
        <f t="shared" si="203"/>
        <v>2</v>
      </c>
      <c r="U215" s="27">
        <f t="shared" si="204"/>
        <v>0</v>
      </c>
      <c r="V215" s="27">
        <f t="shared" si="205"/>
        <v>0</v>
      </c>
      <c r="W215" s="27">
        <f t="shared" si="206"/>
        <v>0</v>
      </c>
      <c r="X215" s="27">
        <f t="shared" si="207"/>
        <v>7</v>
      </c>
      <c r="Y215" s="27">
        <f t="shared" si="208"/>
        <v>2</v>
      </c>
      <c r="Z215" s="27">
        <f t="shared" si="209"/>
        <v>8</v>
      </c>
      <c r="AA215" s="27">
        <f t="shared" si="210"/>
        <v>0</v>
      </c>
      <c r="AB215" s="27">
        <f t="shared" si="211"/>
        <v>2</v>
      </c>
      <c r="AC215" s="27">
        <f t="shared" si="212"/>
        <v>0</v>
      </c>
      <c r="AD215" s="27">
        <f t="shared" si="213"/>
        <v>6</v>
      </c>
      <c r="AE215" s="27">
        <f t="shared" si="214"/>
        <v>1</v>
      </c>
      <c r="AF215" s="27">
        <f t="shared" si="215"/>
        <v>1</v>
      </c>
      <c r="AG215" s="27">
        <f t="shared" si="216"/>
        <v>0</v>
      </c>
      <c r="AH215" s="27">
        <f t="shared" si="217"/>
        <v>0</v>
      </c>
      <c r="AI215" s="27">
        <f t="shared" si="218"/>
        <v>0</v>
      </c>
      <c r="AJ215" s="27">
        <f t="shared" si="219"/>
        <v>0</v>
      </c>
      <c r="AK215" s="27">
        <f t="shared" si="220"/>
        <v>3</v>
      </c>
      <c r="AL215" s="27">
        <f t="shared" si="221"/>
        <v>3</v>
      </c>
      <c r="AM215" s="27">
        <f t="shared" si="222"/>
        <v>0</v>
      </c>
      <c r="AN215" s="27">
        <f t="shared" si="223"/>
        <v>1</v>
      </c>
      <c r="AO215" s="27">
        <f t="shared" si="224"/>
        <v>0</v>
      </c>
      <c r="AP215" s="27">
        <f t="shared" si="225"/>
        <v>5</v>
      </c>
      <c r="AQ215" s="27">
        <f t="shared" si="226"/>
        <v>1</v>
      </c>
      <c r="AR215" s="27">
        <f t="shared" si="227"/>
        <v>29</v>
      </c>
      <c r="AS215" s="27">
        <f t="shared" si="228"/>
        <v>0</v>
      </c>
      <c r="AT215" s="28">
        <f t="shared" si="229"/>
        <v>0</v>
      </c>
    </row>
    <row r="216" spans="8:46" x14ac:dyDescent="0.25">
      <c r="H216" s="17">
        <v>2013</v>
      </c>
      <c r="I216" s="26">
        <f t="shared" si="192"/>
        <v>4</v>
      </c>
      <c r="J216" s="27">
        <f t="shared" si="193"/>
        <v>19</v>
      </c>
      <c r="K216" s="27">
        <f t="shared" si="194"/>
        <v>0</v>
      </c>
      <c r="L216" s="27">
        <f t="shared" si="195"/>
        <v>0</v>
      </c>
      <c r="M216" s="27">
        <f t="shared" si="196"/>
        <v>0</v>
      </c>
      <c r="N216" s="27">
        <f t="shared" si="197"/>
        <v>1</v>
      </c>
      <c r="O216" s="27">
        <f t="shared" si="198"/>
        <v>0</v>
      </c>
      <c r="P216" s="27">
        <f t="shared" si="199"/>
        <v>0</v>
      </c>
      <c r="Q216" s="27">
        <f t="shared" si="200"/>
        <v>1</v>
      </c>
      <c r="R216" s="27">
        <f t="shared" si="201"/>
        <v>0</v>
      </c>
      <c r="S216" s="27">
        <f t="shared" si="202"/>
        <v>0</v>
      </c>
      <c r="T216" s="27">
        <f t="shared" si="203"/>
        <v>2</v>
      </c>
      <c r="U216" s="27">
        <f t="shared" si="204"/>
        <v>0</v>
      </c>
      <c r="V216" s="27">
        <f t="shared" si="205"/>
        <v>0</v>
      </c>
      <c r="W216" s="27">
        <f t="shared" si="206"/>
        <v>0</v>
      </c>
      <c r="X216" s="27">
        <f t="shared" si="207"/>
        <v>7</v>
      </c>
      <c r="Y216" s="27">
        <f t="shared" si="208"/>
        <v>2</v>
      </c>
      <c r="Z216" s="27">
        <f t="shared" si="209"/>
        <v>8</v>
      </c>
      <c r="AA216" s="27">
        <f t="shared" si="210"/>
        <v>0</v>
      </c>
      <c r="AB216" s="27">
        <f t="shared" si="211"/>
        <v>2</v>
      </c>
      <c r="AC216" s="27">
        <f t="shared" si="212"/>
        <v>0</v>
      </c>
      <c r="AD216" s="27">
        <f t="shared" si="213"/>
        <v>6</v>
      </c>
      <c r="AE216" s="27">
        <f t="shared" si="214"/>
        <v>1</v>
      </c>
      <c r="AF216" s="27">
        <f t="shared" si="215"/>
        <v>1</v>
      </c>
      <c r="AG216" s="27">
        <f t="shared" si="216"/>
        <v>0</v>
      </c>
      <c r="AH216" s="27">
        <f t="shared" si="217"/>
        <v>0</v>
      </c>
      <c r="AI216" s="27">
        <f t="shared" si="218"/>
        <v>0</v>
      </c>
      <c r="AJ216" s="27">
        <f t="shared" si="219"/>
        <v>0</v>
      </c>
      <c r="AK216" s="27">
        <f t="shared" si="220"/>
        <v>3</v>
      </c>
      <c r="AL216" s="27">
        <f t="shared" si="221"/>
        <v>3</v>
      </c>
      <c r="AM216" s="27">
        <f t="shared" si="222"/>
        <v>1</v>
      </c>
      <c r="AN216" s="27">
        <f t="shared" si="223"/>
        <v>1</v>
      </c>
      <c r="AO216" s="27">
        <f t="shared" si="224"/>
        <v>0</v>
      </c>
      <c r="AP216" s="27">
        <f t="shared" si="225"/>
        <v>5</v>
      </c>
      <c r="AQ216" s="27">
        <f t="shared" si="226"/>
        <v>1</v>
      </c>
      <c r="AR216" s="27">
        <f t="shared" si="227"/>
        <v>29</v>
      </c>
      <c r="AS216" s="27">
        <f t="shared" si="228"/>
        <v>0</v>
      </c>
      <c r="AT216" s="28">
        <f t="shared" si="229"/>
        <v>0</v>
      </c>
    </row>
    <row r="217" spans="8:46" x14ac:dyDescent="0.25">
      <c r="H217" s="17">
        <v>2014</v>
      </c>
      <c r="I217" s="26">
        <f t="shared" si="192"/>
        <v>4</v>
      </c>
      <c r="J217" s="27">
        <f t="shared" si="193"/>
        <v>19</v>
      </c>
      <c r="K217" s="27">
        <f t="shared" si="194"/>
        <v>0</v>
      </c>
      <c r="L217" s="27">
        <f t="shared" si="195"/>
        <v>0</v>
      </c>
      <c r="M217" s="27">
        <f t="shared" si="196"/>
        <v>0</v>
      </c>
      <c r="N217" s="27">
        <f t="shared" si="197"/>
        <v>1</v>
      </c>
      <c r="O217" s="27">
        <f t="shared" si="198"/>
        <v>0</v>
      </c>
      <c r="P217" s="27">
        <f t="shared" si="199"/>
        <v>0</v>
      </c>
      <c r="Q217" s="27">
        <f t="shared" si="200"/>
        <v>1</v>
      </c>
      <c r="R217" s="27">
        <f t="shared" si="201"/>
        <v>0</v>
      </c>
      <c r="S217" s="27">
        <f t="shared" si="202"/>
        <v>0</v>
      </c>
      <c r="T217" s="27">
        <f t="shared" si="203"/>
        <v>2</v>
      </c>
      <c r="U217" s="27">
        <f t="shared" si="204"/>
        <v>0</v>
      </c>
      <c r="V217" s="27">
        <f t="shared" si="205"/>
        <v>0</v>
      </c>
      <c r="W217" s="27">
        <f t="shared" si="206"/>
        <v>0</v>
      </c>
      <c r="X217" s="27">
        <f t="shared" si="207"/>
        <v>8</v>
      </c>
      <c r="Y217" s="27">
        <f t="shared" si="208"/>
        <v>2</v>
      </c>
      <c r="Z217" s="27">
        <f t="shared" si="209"/>
        <v>8</v>
      </c>
      <c r="AA217" s="27">
        <f t="shared" si="210"/>
        <v>0</v>
      </c>
      <c r="AB217" s="27">
        <f t="shared" si="211"/>
        <v>2</v>
      </c>
      <c r="AC217" s="27">
        <f t="shared" si="212"/>
        <v>0</v>
      </c>
      <c r="AD217" s="27">
        <f t="shared" si="213"/>
        <v>6</v>
      </c>
      <c r="AE217" s="27">
        <f t="shared" si="214"/>
        <v>1</v>
      </c>
      <c r="AF217" s="27">
        <f t="shared" si="215"/>
        <v>1</v>
      </c>
      <c r="AG217" s="27">
        <f t="shared" si="216"/>
        <v>0</v>
      </c>
      <c r="AH217" s="27">
        <f t="shared" si="217"/>
        <v>0</v>
      </c>
      <c r="AI217" s="27">
        <f t="shared" si="218"/>
        <v>0</v>
      </c>
      <c r="AJ217" s="27">
        <f t="shared" si="219"/>
        <v>0</v>
      </c>
      <c r="AK217" s="27">
        <f t="shared" si="220"/>
        <v>3</v>
      </c>
      <c r="AL217" s="27">
        <f t="shared" si="221"/>
        <v>3</v>
      </c>
      <c r="AM217" s="27">
        <f t="shared" si="222"/>
        <v>1</v>
      </c>
      <c r="AN217" s="27">
        <f t="shared" si="223"/>
        <v>1</v>
      </c>
      <c r="AO217" s="27">
        <f t="shared" si="224"/>
        <v>0</v>
      </c>
      <c r="AP217" s="27">
        <f t="shared" si="225"/>
        <v>5</v>
      </c>
      <c r="AQ217" s="27">
        <f t="shared" si="226"/>
        <v>1</v>
      </c>
      <c r="AR217" s="27">
        <f t="shared" si="227"/>
        <v>29</v>
      </c>
      <c r="AS217" s="27">
        <f t="shared" si="228"/>
        <v>0</v>
      </c>
      <c r="AT217" s="28">
        <f t="shared" si="229"/>
        <v>0</v>
      </c>
    </row>
    <row r="218" spans="8:46" x14ac:dyDescent="0.25">
      <c r="H218" s="17">
        <v>2015</v>
      </c>
      <c r="I218" s="26">
        <f t="shared" si="192"/>
        <v>4</v>
      </c>
      <c r="J218" s="27">
        <f t="shared" si="193"/>
        <v>19</v>
      </c>
      <c r="K218" s="27">
        <f t="shared" si="194"/>
        <v>0</v>
      </c>
      <c r="L218" s="27">
        <f t="shared" si="195"/>
        <v>0</v>
      </c>
      <c r="M218" s="27">
        <f t="shared" si="196"/>
        <v>0</v>
      </c>
      <c r="N218" s="27">
        <f t="shared" si="197"/>
        <v>2</v>
      </c>
      <c r="O218" s="27">
        <f t="shared" si="198"/>
        <v>0</v>
      </c>
      <c r="P218" s="27">
        <f t="shared" si="199"/>
        <v>0</v>
      </c>
      <c r="Q218" s="27">
        <f t="shared" si="200"/>
        <v>1</v>
      </c>
      <c r="R218" s="27">
        <f t="shared" si="201"/>
        <v>0</v>
      </c>
      <c r="S218" s="27">
        <f t="shared" si="202"/>
        <v>0</v>
      </c>
      <c r="T218" s="27">
        <f t="shared" si="203"/>
        <v>2</v>
      </c>
      <c r="U218" s="27">
        <f t="shared" si="204"/>
        <v>0</v>
      </c>
      <c r="V218" s="27">
        <f t="shared" si="205"/>
        <v>0</v>
      </c>
      <c r="W218" s="27">
        <f t="shared" si="206"/>
        <v>0</v>
      </c>
      <c r="X218" s="27">
        <f t="shared" si="207"/>
        <v>8</v>
      </c>
      <c r="Y218" s="27">
        <f t="shared" si="208"/>
        <v>2</v>
      </c>
      <c r="Z218" s="27">
        <f t="shared" si="209"/>
        <v>8</v>
      </c>
      <c r="AA218" s="27">
        <f t="shared" si="210"/>
        <v>0</v>
      </c>
      <c r="AB218" s="27">
        <f t="shared" si="211"/>
        <v>2</v>
      </c>
      <c r="AC218" s="27">
        <f t="shared" si="212"/>
        <v>0</v>
      </c>
      <c r="AD218" s="27">
        <f t="shared" si="213"/>
        <v>6</v>
      </c>
      <c r="AE218" s="27">
        <f t="shared" si="214"/>
        <v>1</v>
      </c>
      <c r="AF218" s="27">
        <f t="shared" si="215"/>
        <v>1</v>
      </c>
      <c r="AG218" s="27">
        <f t="shared" si="216"/>
        <v>0</v>
      </c>
      <c r="AH218" s="27">
        <f t="shared" si="217"/>
        <v>0</v>
      </c>
      <c r="AI218" s="27">
        <f t="shared" si="218"/>
        <v>0</v>
      </c>
      <c r="AJ218" s="27">
        <f t="shared" si="219"/>
        <v>0</v>
      </c>
      <c r="AK218" s="27">
        <f t="shared" si="220"/>
        <v>3</v>
      </c>
      <c r="AL218" s="27">
        <f t="shared" si="221"/>
        <v>3</v>
      </c>
      <c r="AM218" s="27">
        <f t="shared" si="222"/>
        <v>1</v>
      </c>
      <c r="AN218" s="27">
        <f t="shared" si="223"/>
        <v>1</v>
      </c>
      <c r="AO218" s="27">
        <f t="shared" si="224"/>
        <v>0</v>
      </c>
      <c r="AP218" s="27">
        <f t="shared" si="225"/>
        <v>5</v>
      </c>
      <c r="AQ218" s="27">
        <f t="shared" si="226"/>
        <v>1</v>
      </c>
      <c r="AR218" s="27">
        <f t="shared" si="227"/>
        <v>29</v>
      </c>
      <c r="AS218" s="27">
        <f t="shared" si="228"/>
        <v>0</v>
      </c>
      <c r="AT218" s="28">
        <f t="shared" si="229"/>
        <v>0</v>
      </c>
    </row>
    <row r="219" spans="8:46" x14ac:dyDescent="0.25">
      <c r="H219" s="17">
        <v>2016</v>
      </c>
      <c r="I219" s="26">
        <f t="shared" si="192"/>
        <v>4</v>
      </c>
      <c r="J219" s="27">
        <f t="shared" si="193"/>
        <v>19</v>
      </c>
      <c r="K219" s="27">
        <f t="shared" si="194"/>
        <v>0</v>
      </c>
      <c r="L219" s="27">
        <f t="shared" si="195"/>
        <v>0</v>
      </c>
      <c r="M219" s="27">
        <f t="shared" si="196"/>
        <v>0</v>
      </c>
      <c r="N219" s="27">
        <f t="shared" si="197"/>
        <v>2</v>
      </c>
      <c r="O219" s="27">
        <f t="shared" si="198"/>
        <v>0</v>
      </c>
      <c r="P219" s="27">
        <f t="shared" si="199"/>
        <v>0</v>
      </c>
      <c r="Q219" s="27">
        <f t="shared" si="200"/>
        <v>1</v>
      </c>
      <c r="R219" s="27">
        <f t="shared" si="201"/>
        <v>0</v>
      </c>
      <c r="S219" s="27">
        <f t="shared" si="202"/>
        <v>1</v>
      </c>
      <c r="T219" s="27">
        <f t="shared" si="203"/>
        <v>2</v>
      </c>
      <c r="U219" s="27">
        <f t="shared" si="204"/>
        <v>0</v>
      </c>
      <c r="V219" s="27">
        <f t="shared" si="205"/>
        <v>0</v>
      </c>
      <c r="W219" s="27">
        <f t="shared" si="206"/>
        <v>0</v>
      </c>
      <c r="X219" s="27">
        <f t="shared" si="207"/>
        <v>8</v>
      </c>
      <c r="Y219" s="27">
        <f t="shared" si="208"/>
        <v>2</v>
      </c>
      <c r="Z219" s="27">
        <f t="shared" si="209"/>
        <v>8</v>
      </c>
      <c r="AA219" s="27">
        <f t="shared" si="210"/>
        <v>0</v>
      </c>
      <c r="AB219" s="27">
        <f t="shared" si="211"/>
        <v>2</v>
      </c>
      <c r="AC219" s="27">
        <f t="shared" si="212"/>
        <v>0</v>
      </c>
      <c r="AD219" s="27">
        <f t="shared" si="213"/>
        <v>6</v>
      </c>
      <c r="AE219" s="27">
        <f t="shared" si="214"/>
        <v>1</v>
      </c>
      <c r="AF219" s="27">
        <f t="shared" si="215"/>
        <v>1</v>
      </c>
      <c r="AG219" s="27">
        <f t="shared" si="216"/>
        <v>0</v>
      </c>
      <c r="AH219" s="27">
        <f t="shared" si="217"/>
        <v>0</v>
      </c>
      <c r="AI219" s="27">
        <f t="shared" si="218"/>
        <v>0</v>
      </c>
      <c r="AJ219" s="27">
        <f t="shared" si="219"/>
        <v>0</v>
      </c>
      <c r="AK219" s="27">
        <f t="shared" si="220"/>
        <v>3</v>
      </c>
      <c r="AL219" s="27">
        <f t="shared" si="221"/>
        <v>3</v>
      </c>
      <c r="AM219" s="27">
        <f t="shared" si="222"/>
        <v>1</v>
      </c>
      <c r="AN219" s="27">
        <f t="shared" si="223"/>
        <v>1</v>
      </c>
      <c r="AO219" s="27">
        <f t="shared" si="224"/>
        <v>0</v>
      </c>
      <c r="AP219" s="27">
        <f t="shared" si="225"/>
        <v>5</v>
      </c>
      <c r="AQ219" s="27">
        <f t="shared" si="226"/>
        <v>1</v>
      </c>
      <c r="AR219" s="27">
        <f t="shared" si="227"/>
        <v>29</v>
      </c>
      <c r="AS219" s="27">
        <f t="shared" si="228"/>
        <v>0</v>
      </c>
      <c r="AT219" s="28">
        <f t="shared" si="229"/>
        <v>0</v>
      </c>
    </row>
    <row r="220" spans="8:46" x14ac:dyDescent="0.25">
      <c r="H220" s="17">
        <v>2017</v>
      </c>
      <c r="I220" s="26">
        <f t="shared" si="192"/>
        <v>4</v>
      </c>
      <c r="J220" s="27">
        <f t="shared" si="193"/>
        <v>19</v>
      </c>
      <c r="K220" s="27">
        <f t="shared" si="194"/>
        <v>0</v>
      </c>
      <c r="L220" s="27">
        <f t="shared" si="195"/>
        <v>0</v>
      </c>
      <c r="M220" s="27">
        <f t="shared" si="196"/>
        <v>0</v>
      </c>
      <c r="N220" s="27">
        <f t="shared" si="197"/>
        <v>3</v>
      </c>
      <c r="O220" s="27">
        <f t="shared" si="198"/>
        <v>0</v>
      </c>
      <c r="P220" s="27">
        <f t="shared" si="199"/>
        <v>0</v>
      </c>
      <c r="Q220" s="27">
        <f t="shared" si="200"/>
        <v>1</v>
      </c>
      <c r="R220" s="27">
        <f t="shared" si="201"/>
        <v>0</v>
      </c>
      <c r="S220" s="27">
        <f t="shared" si="202"/>
        <v>1</v>
      </c>
      <c r="T220" s="27">
        <f t="shared" si="203"/>
        <v>2</v>
      </c>
      <c r="U220" s="27">
        <f t="shared" si="204"/>
        <v>0</v>
      </c>
      <c r="V220" s="27">
        <f t="shared" si="205"/>
        <v>0</v>
      </c>
      <c r="W220" s="27">
        <f t="shared" si="206"/>
        <v>0</v>
      </c>
      <c r="X220" s="27">
        <f t="shared" si="207"/>
        <v>8</v>
      </c>
      <c r="Y220" s="27">
        <f t="shared" si="208"/>
        <v>2</v>
      </c>
      <c r="Z220" s="27">
        <f t="shared" si="209"/>
        <v>8</v>
      </c>
      <c r="AA220" s="27">
        <f t="shared" si="210"/>
        <v>0</v>
      </c>
      <c r="AB220" s="27">
        <f t="shared" si="211"/>
        <v>2</v>
      </c>
      <c r="AC220" s="27">
        <f t="shared" si="212"/>
        <v>0</v>
      </c>
      <c r="AD220" s="27">
        <f t="shared" si="213"/>
        <v>6</v>
      </c>
      <c r="AE220" s="27">
        <f t="shared" si="214"/>
        <v>1</v>
      </c>
      <c r="AF220" s="27">
        <f t="shared" si="215"/>
        <v>1</v>
      </c>
      <c r="AG220" s="27">
        <f t="shared" si="216"/>
        <v>0</v>
      </c>
      <c r="AH220" s="27">
        <f t="shared" si="217"/>
        <v>0</v>
      </c>
      <c r="AI220" s="27">
        <f t="shared" si="218"/>
        <v>0</v>
      </c>
      <c r="AJ220" s="27">
        <f t="shared" si="219"/>
        <v>0</v>
      </c>
      <c r="AK220" s="27">
        <f t="shared" si="220"/>
        <v>3</v>
      </c>
      <c r="AL220" s="27">
        <f t="shared" si="221"/>
        <v>3</v>
      </c>
      <c r="AM220" s="27">
        <f t="shared" si="222"/>
        <v>1</v>
      </c>
      <c r="AN220" s="27">
        <f t="shared" si="223"/>
        <v>1</v>
      </c>
      <c r="AO220" s="27">
        <f t="shared" si="224"/>
        <v>0</v>
      </c>
      <c r="AP220" s="27">
        <f t="shared" si="225"/>
        <v>5</v>
      </c>
      <c r="AQ220" s="27">
        <f t="shared" si="226"/>
        <v>1</v>
      </c>
      <c r="AR220" s="27">
        <f t="shared" si="227"/>
        <v>29</v>
      </c>
      <c r="AS220" s="27">
        <f t="shared" si="228"/>
        <v>0</v>
      </c>
      <c r="AT220" s="28">
        <f t="shared" si="229"/>
        <v>0</v>
      </c>
    </row>
    <row r="221" spans="8:46" x14ac:dyDescent="0.25">
      <c r="H221" s="17">
        <v>2018</v>
      </c>
      <c r="I221" s="26">
        <f t="shared" si="192"/>
        <v>4</v>
      </c>
      <c r="J221" s="27">
        <f t="shared" si="193"/>
        <v>19</v>
      </c>
      <c r="K221" s="27">
        <f t="shared" si="194"/>
        <v>0</v>
      </c>
      <c r="L221" s="27">
        <f t="shared" si="195"/>
        <v>0</v>
      </c>
      <c r="M221" s="27">
        <f t="shared" si="196"/>
        <v>0</v>
      </c>
      <c r="N221" s="27">
        <f t="shared" si="197"/>
        <v>3</v>
      </c>
      <c r="O221" s="27">
        <f t="shared" si="198"/>
        <v>0</v>
      </c>
      <c r="P221" s="27">
        <f t="shared" si="199"/>
        <v>0</v>
      </c>
      <c r="Q221" s="27">
        <f t="shared" si="200"/>
        <v>1</v>
      </c>
      <c r="R221" s="27">
        <f t="shared" si="201"/>
        <v>0</v>
      </c>
      <c r="S221" s="27">
        <f t="shared" si="202"/>
        <v>1</v>
      </c>
      <c r="T221" s="27">
        <f t="shared" si="203"/>
        <v>2</v>
      </c>
      <c r="U221" s="27">
        <f t="shared" si="204"/>
        <v>0</v>
      </c>
      <c r="V221" s="27">
        <f t="shared" si="205"/>
        <v>0</v>
      </c>
      <c r="W221" s="27">
        <f t="shared" si="206"/>
        <v>0</v>
      </c>
      <c r="X221" s="27">
        <f t="shared" si="207"/>
        <v>9</v>
      </c>
      <c r="Y221" s="27">
        <f t="shared" si="208"/>
        <v>2</v>
      </c>
      <c r="Z221" s="27">
        <f t="shared" si="209"/>
        <v>8</v>
      </c>
      <c r="AA221" s="27">
        <f t="shared" si="210"/>
        <v>0</v>
      </c>
      <c r="AB221" s="27">
        <f t="shared" si="211"/>
        <v>2</v>
      </c>
      <c r="AC221" s="27">
        <f t="shared" si="212"/>
        <v>0</v>
      </c>
      <c r="AD221" s="27">
        <f t="shared" si="213"/>
        <v>6</v>
      </c>
      <c r="AE221" s="27">
        <f t="shared" si="214"/>
        <v>1</v>
      </c>
      <c r="AF221" s="27">
        <f t="shared" si="215"/>
        <v>1</v>
      </c>
      <c r="AG221" s="27">
        <f t="shared" si="216"/>
        <v>0</v>
      </c>
      <c r="AH221" s="27">
        <f t="shared" si="217"/>
        <v>0</v>
      </c>
      <c r="AI221" s="27">
        <f t="shared" si="218"/>
        <v>0</v>
      </c>
      <c r="AJ221" s="27">
        <f t="shared" si="219"/>
        <v>0</v>
      </c>
      <c r="AK221" s="27">
        <f t="shared" si="220"/>
        <v>3</v>
      </c>
      <c r="AL221" s="27">
        <f t="shared" si="221"/>
        <v>3</v>
      </c>
      <c r="AM221" s="27">
        <f t="shared" si="222"/>
        <v>1</v>
      </c>
      <c r="AN221" s="27">
        <f t="shared" si="223"/>
        <v>1</v>
      </c>
      <c r="AO221" s="27">
        <f t="shared" si="224"/>
        <v>0</v>
      </c>
      <c r="AP221" s="27">
        <f t="shared" si="225"/>
        <v>5</v>
      </c>
      <c r="AQ221" s="27">
        <f t="shared" si="226"/>
        <v>1</v>
      </c>
      <c r="AR221" s="27">
        <f t="shared" si="227"/>
        <v>29</v>
      </c>
      <c r="AS221" s="27">
        <f t="shared" si="228"/>
        <v>0</v>
      </c>
      <c r="AT221" s="28">
        <f t="shared" si="229"/>
        <v>0</v>
      </c>
    </row>
    <row r="222" spans="8:46" x14ac:dyDescent="0.25">
      <c r="H222" s="20">
        <v>2019</v>
      </c>
      <c r="I222" s="29">
        <f t="shared" si="192"/>
        <v>4</v>
      </c>
      <c r="J222" s="30">
        <f t="shared" si="193"/>
        <v>19</v>
      </c>
      <c r="K222" s="30">
        <f t="shared" si="194"/>
        <v>0</v>
      </c>
      <c r="L222" s="30">
        <f t="shared" si="195"/>
        <v>0</v>
      </c>
      <c r="M222" s="30">
        <f t="shared" si="196"/>
        <v>0</v>
      </c>
      <c r="N222" s="30">
        <f t="shared" si="197"/>
        <v>3</v>
      </c>
      <c r="O222" s="30">
        <f t="shared" si="198"/>
        <v>0</v>
      </c>
      <c r="P222" s="30">
        <f t="shared" si="199"/>
        <v>1</v>
      </c>
      <c r="Q222" s="30">
        <f t="shared" si="200"/>
        <v>1</v>
      </c>
      <c r="R222" s="30">
        <f t="shared" si="201"/>
        <v>0</v>
      </c>
      <c r="S222" s="30">
        <f t="shared" si="202"/>
        <v>1</v>
      </c>
      <c r="T222" s="30">
        <f t="shared" si="203"/>
        <v>2</v>
      </c>
      <c r="U222" s="30">
        <f t="shared" si="204"/>
        <v>0</v>
      </c>
      <c r="V222" s="30">
        <f t="shared" si="205"/>
        <v>0</v>
      </c>
      <c r="W222" s="30">
        <f t="shared" si="206"/>
        <v>0</v>
      </c>
      <c r="X222" s="30">
        <f t="shared" si="207"/>
        <v>9</v>
      </c>
      <c r="Y222" s="30">
        <f t="shared" si="208"/>
        <v>2</v>
      </c>
      <c r="Z222" s="30">
        <f t="shared" si="209"/>
        <v>8</v>
      </c>
      <c r="AA222" s="30">
        <f t="shared" si="210"/>
        <v>0</v>
      </c>
      <c r="AB222" s="30">
        <f t="shared" si="211"/>
        <v>2</v>
      </c>
      <c r="AC222" s="30">
        <f t="shared" si="212"/>
        <v>0</v>
      </c>
      <c r="AD222" s="30">
        <f t="shared" si="213"/>
        <v>6</v>
      </c>
      <c r="AE222" s="30">
        <f t="shared" si="214"/>
        <v>1</v>
      </c>
      <c r="AF222" s="30">
        <f t="shared" si="215"/>
        <v>1</v>
      </c>
      <c r="AG222" s="30">
        <f t="shared" si="216"/>
        <v>0</v>
      </c>
      <c r="AH222" s="30">
        <f t="shared" si="217"/>
        <v>0</v>
      </c>
      <c r="AI222" s="30">
        <f t="shared" si="218"/>
        <v>0</v>
      </c>
      <c r="AJ222" s="30">
        <f t="shared" si="219"/>
        <v>0</v>
      </c>
      <c r="AK222" s="30">
        <f t="shared" si="220"/>
        <v>3</v>
      </c>
      <c r="AL222" s="30">
        <f t="shared" si="221"/>
        <v>3</v>
      </c>
      <c r="AM222" s="30">
        <f t="shared" si="222"/>
        <v>1</v>
      </c>
      <c r="AN222" s="30">
        <f t="shared" si="223"/>
        <v>1</v>
      </c>
      <c r="AO222" s="30">
        <f t="shared" si="224"/>
        <v>0</v>
      </c>
      <c r="AP222" s="30">
        <f t="shared" si="225"/>
        <v>5</v>
      </c>
      <c r="AQ222" s="30">
        <f t="shared" si="226"/>
        <v>1</v>
      </c>
      <c r="AR222" s="30">
        <f t="shared" si="227"/>
        <v>29</v>
      </c>
      <c r="AS222" s="30">
        <f t="shared" si="228"/>
        <v>0</v>
      </c>
      <c r="AT222" s="31">
        <f t="shared" si="229"/>
        <v>0</v>
      </c>
    </row>
    <row r="223" spans="8:46" ht="6" customHeight="1" x14ac:dyDescent="0.25">
      <c r="H223" s="26"/>
      <c r="I223" s="26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8"/>
    </row>
    <row r="224" spans="8:46" ht="30" x14ac:dyDescent="0.25">
      <c r="H224" s="71" t="s">
        <v>334</v>
      </c>
      <c r="I224" s="72">
        <f>I222</f>
        <v>4</v>
      </c>
      <c r="J224" s="72">
        <f t="shared" ref="J224:AT224" si="230">J222</f>
        <v>19</v>
      </c>
      <c r="K224" s="72">
        <f t="shared" si="230"/>
        <v>0</v>
      </c>
      <c r="L224" s="72">
        <f t="shared" si="230"/>
        <v>0</v>
      </c>
      <c r="M224" s="72">
        <f t="shared" si="230"/>
        <v>0</v>
      </c>
      <c r="N224" s="72">
        <f t="shared" si="230"/>
        <v>3</v>
      </c>
      <c r="O224" s="72">
        <f t="shared" si="230"/>
        <v>0</v>
      </c>
      <c r="P224" s="72">
        <f t="shared" si="230"/>
        <v>1</v>
      </c>
      <c r="Q224" s="72">
        <f t="shared" si="230"/>
        <v>1</v>
      </c>
      <c r="R224" s="72">
        <f t="shared" si="230"/>
        <v>0</v>
      </c>
      <c r="S224" s="72">
        <f t="shared" si="230"/>
        <v>1</v>
      </c>
      <c r="T224" s="72">
        <f t="shared" si="230"/>
        <v>2</v>
      </c>
      <c r="U224" s="72">
        <f t="shared" si="230"/>
        <v>0</v>
      </c>
      <c r="V224" s="72">
        <f t="shared" si="230"/>
        <v>0</v>
      </c>
      <c r="W224" s="72">
        <f t="shared" si="230"/>
        <v>0</v>
      </c>
      <c r="X224" s="72">
        <f t="shared" si="230"/>
        <v>9</v>
      </c>
      <c r="Y224" s="72">
        <f t="shared" si="230"/>
        <v>2</v>
      </c>
      <c r="Z224" s="72">
        <f t="shared" si="230"/>
        <v>8</v>
      </c>
      <c r="AA224" s="72">
        <f t="shared" si="230"/>
        <v>0</v>
      </c>
      <c r="AB224" s="72">
        <f t="shared" si="230"/>
        <v>2</v>
      </c>
      <c r="AC224" s="72">
        <f t="shared" si="230"/>
        <v>0</v>
      </c>
      <c r="AD224" s="72">
        <f t="shared" si="230"/>
        <v>6</v>
      </c>
      <c r="AE224" s="72">
        <f t="shared" si="230"/>
        <v>1</v>
      </c>
      <c r="AF224" s="72">
        <f t="shared" si="230"/>
        <v>1</v>
      </c>
      <c r="AG224" s="72">
        <f t="shared" si="230"/>
        <v>0</v>
      </c>
      <c r="AH224" s="72">
        <f t="shared" si="230"/>
        <v>0</v>
      </c>
      <c r="AI224" s="72">
        <f t="shared" si="230"/>
        <v>0</v>
      </c>
      <c r="AJ224" s="72">
        <f t="shared" si="230"/>
        <v>0</v>
      </c>
      <c r="AK224" s="72">
        <f t="shared" si="230"/>
        <v>3</v>
      </c>
      <c r="AL224" s="72">
        <f t="shared" si="230"/>
        <v>3</v>
      </c>
      <c r="AM224" s="72">
        <f t="shared" si="230"/>
        <v>1</v>
      </c>
      <c r="AN224" s="72">
        <f t="shared" si="230"/>
        <v>1</v>
      </c>
      <c r="AO224" s="72">
        <f t="shared" si="230"/>
        <v>0</v>
      </c>
      <c r="AP224" s="72">
        <f t="shared" si="230"/>
        <v>5</v>
      </c>
      <c r="AQ224" s="72">
        <f t="shared" si="230"/>
        <v>1</v>
      </c>
      <c r="AR224" s="72">
        <f t="shared" si="230"/>
        <v>29</v>
      </c>
      <c r="AS224" s="72">
        <f t="shared" si="230"/>
        <v>0</v>
      </c>
      <c r="AT224" s="73">
        <f t="shared" si="230"/>
        <v>0</v>
      </c>
    </row>
  </sheetData>
  <sheetProtection algorithmName="SHA-512" hashValue="knGtW+p26s/pEqZ2CZja+3M5COVsBWjETAdKS0SkT8hx2LoZi5/7tzfVYYXGySKNi6FOliqQjB25LopqNjZE2w==" saltValue="FGQNeR8G/wohHOX1+59bVw==" spinCount="100000" sheet="1" objects="1" scenarios="1" sort="0" autoFilter="0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94641-58BF-403B-A521-ED7CE8A55D65}">
  <sheetPr>
    <tabColor theme="8" tint="0.39997558519241921"/>
  </sheetPr>
  <dimension ref="A1:AY194"/>
  <sheetViews>
    <sheetView zoomScale="90" zoomScaleNormal="90" workbookViewId="0">
      <pane xSplit="1" topLeftCell="X1" activePane="topRight" state="frozen"/>
      <selection pane="topRight"/>
    </sheetView>
  </sheetViews>
  <sheetFormatPr baseColWidth="10" defaultRowHeight="15" outlineLevelRow="1" x14ac:dyDescent="0.25"/>
  <sheetData>
    <row r="1" spans="1:5" x14ac:dyDescent="0.25">
      <c r="A1" s="10" t="s">
        <v>326</v>
      </c>
    </row>
    <row r="2" spans="1:5" hidden="1" outlineLevel="1" x14ac:dyDescent="0.25">
      <c r="A2" s="2" t="s">
        <v>0</v>
      </c>
      <c r="B2" t="s">
        <v>2</v>
      </c>
      <c r="C2" t="s">
        <v>312</v>
      </c>
      <c r="D2" t="s">
        <v>4</v>
      </c>
      <c r="E2" t="s">
        <v>312</v>
      </c>
    </row>
    <row r="3" spans="1:5" hidden="1" outlineLevel="1" x14ac:dyDescent="0.25">
      <c r="A3" s="2">
        <v>1970</v>
      </c>
      <c r="B3" t="s">
        <v>83</v>
      </c>
      <c r="C3" t="s">
        <v>266</v>
      </c>
      <c r="D3" t="s">
        <v>81</v>
      </c>
      <c r="E3" t="s">
        <v>266</v>
      </c>
    </row>
    <row r="4" spans="1:5" hidden="1" outlineLevel="1" x14ac:dyDescent="0.25">
      <c r="A4" s="2">
        <v>1971</v>
      </c>
      <c r="B4" t="s">
        <v>289</v>
      </c>
      <c r="C4" t="s">
        <v>289</v>
      </c>
      <c r="D4" t="s">
        <v>289</v>
      </c>
      <c r="E4" t="s">
        <v>289</v>
      </c>
    </row>
    <row r="5" spans="1:5" hidden="1" outlineLevel="1" x14ac:dyDescent="0.25">
      <c r="A5" s="2">
        <v>1972</v>
      </c>
      <c r="B5" t="s">
        <v>289</v>
      </c>
      <c r="C5" t="s">
        <v>289</v>
      </c>
      <c r="D5" t="s">
        <v>289</v>
      </c>
      <c r="E5" t="s">
        <v>289</v>
      </c>
    </row>
    <row r="6" spans="1:5" hidden="1" outlineLevel="1" x14ac:dyDescent="0.25">
      <c r="A6" s="2">
        <v>1973</v>
      </c>
      <c r="B6" t="s">
        <v>289</v>
      </c>
      <c r="C6" t="s">
        <v>289</v>
      </c>
      <c r="D6" t="s">
        <v>289</v>
      </c>
      <c r="E6" t="s">
        <v>289</v>
      </c>
    </row>
    <row r="7" spans="1:5" hidden="1" outlineLevel="1" x14ac:dyDescent="0.25">
      <c r="A7" s="2">
        <v>1974</v>
      </c>
      <c r="B7" t="s">
        <v>289</v>
      </c>
      <c r="C7" t="s">
        <v>289</v>
      </c>
      <c r="D7" t="s">
        <v>289</v>
      </c>
      <c r="E7" t="s">
        <v>289</v>
      </c>
    </row>
    <row r="8" spans="1:5" hidden="1" outlineLevel="1" x14ac:dyDescent="0.25">
      <c r="A8" s="2">
        <v>1975</v>
      </c>
      <c r="B8" t="s">
        <v>305</v>
      </c>
      <c r="C8" t="s">
        <v>221</v>
      </c>
      <c r="D8" t="s">
        <v>95</v>
      </c>
      <c r="E8" t="s">
        <v>221</v>
      </c>
    </row>
    <row r="9" spans="1:5" hidden="1" outlineLevel="1" x14ac:dyDescent="0.25">
      <c r="A9" s="2">
        <v>1976</v>
      </c>
      <c r="B9" t="s">
        <v>91</v>
      </c>
      <c r="C9" t="s">
        <v>266</v>
      </c>
      <c r="D9" t="s">
        <v>92</v>
      </c>
      <c r="E9" t="s">
        <v>266</v>
      </c>
    </row>
    <row r="10" spans="1:5" hidden="1" outlineLevel="1" x14ac:dyDescent="0.25">
      <c r="A10" s="2">
        <v>1977</v>
      </c>
      <c r="B10" t="s">
        <v>84</v>
      </c>
      <c r="C10" t="s">
        <v>157</v>
      </c>
      <c r="D10" t="s">
        <v>85</v>
      </c>
      <c r="E10" t="s">
        <v>157</v>
      </c>
    </row>
    <row r="11" spans="1:5" hidden="1" outlineLevel="1" x14ac:dyDescent="0.25">
      <c r="A11" s="2">
        <v>1978</v>
      </c>
      <c r="B11" t="s">
        <v>164</v>
      </c>
      <c r="C11" t="s">
        <v>266</v>
      </c>
      <c r="D11" t="s">
        <v>165</v>
      </c>
      <c r="E11" t="s">
        <v>266</v>
      </c>
    </row>
    <row r="12" spans="1:5" hidden="1" outlineLevel="1" x14ac:dyDescent="0.25">
      <c r="A12" s="2">
        <v>1979</v>
      </c>
      <c r="B12" t="s">
        <v>164</v>
      </c>
      <c r="C12" t="s">
        <v>266</v>
      </c>
      <c r="D12" t="s">
        <v>165</v>
      </c>
      <c r="E12" t="s">
        <v>266</v>
      </c>
    </row>
    <row r="13" spans="1:5" hidden="1" outlineLevel="1" x14ac:dyDescent="0.25">
      <c r="A13" s="2">
        <v>1980</v>
      </c>
      <c r="B13" t="s">
        <v>164</v>
      </c>
      <c r="C13" t="s">
        <v>266</v>
      </c>
      <c r="D13" t="s">
        <v>165</v>
      </c>
      <c r="E13" t="s">
        <v>266</v>
      </c>
    </row>
    <row r="14" spans="1:5" hidden="1" outlineLevel="1" x14ac:dyDescent="0.25">
      <c r="A14" s="2">
        <v>1981</v>
      </c>
      <c r="B14" t="s">
        <v>164</v>
      </c>
      <c r="C14" t="s">
        <v>266</v>
      </c>
      <c r="D14" t="s">
        <v>165</v>
      </c>
      <c r="E14" t="s">
        <v>266</v>
      </c>
    </row>
    <row r="15" spans="1:5" hidden="1" outlineLevel="1" x14ac:dyDescent="0.25">
      <c r="A15" s="2">
        <v>1982</v>
      </c>
      <c r="B15" t="s">
        <v>164</v>
      </c>
      <c r="C15" t="s">
        <v>266</v>
      </c>
      <c r="D15" t="s">
        <v>165</v>
      </c>
      <c r="E15" t="s">
        <v>266</v>
      </c>
    </row>
    <row r="16" spans="1:5" hidden="1" outlineLevel="1" x14ac:dyDescent="0.25">
      <c r="A16" s="2">
        <v>1983</v>
      </c>
      <c r="B16" t="s">
        <v>164</v>
      </c>
      <c r="C16" t="s">
        <v>266</v>
      </c>
      <c r="D16" t="s">
        <v>165</v>
      </c>
      <c r="E16" t="s">
        <v>266</v>
      </c>
    </row>
    <row r="17" spans="1:5" hidden="1" outlineLevel="1" x14ac:dyDescent="0.25">
      <c r="A17" s="2">
        <v>1984</v>
      </c>
      <c r="B17" t="s">
        <v>164</v>
      </c>
      <c r="C17" t="s">
        <v>266</v>
      </c>
      <c r="D17" t="s">
        <v>165</v>
      </c>
      <c r="E17" t="s">
        <v>266</v>
      </c>
    </row>
    <row r="18" spans="1:5" hidden="1" outlineLevel="1" x14ac:dyDescent="0.25">
      <c r="A18" s="2">
        <v>1985</v>
      </c>
      <c r="B18" t="s">
        <v>103</v>
      </c>
      <c r="C18" t="s">
        <v>171</v>
      </c>
      <c r="D18" t="s">
        <v>99</v>
      </c>
      <c r="E18" t="s">
        <v>171</v>
      </c>
    </row>
    <row r="19" spans="1:5" hidden="1" outlineLevel="1" x14ac:dyDescent="0.25">
      <c r="A19" s="2">
        <v>1986</v>
      </c>
      <c r="B19" t="s">
        <v>103</v>
      </c>
      <c r="C19" t="s">
        <v>171</v>
      </c>
      <c r="D19" t="s">
        <v>99</v>
      </c>
      <c r="E19" t="s">
        <v>171</v>
      </c>
    </row>
    <row r="20" spans="1:5" hidden="1" outlineLevel="1" x14ac:dyDescent="0.25">
      <c r="A20" s="2">
        <v>1987</v>
      </c>
      <c r="B20" t="s">
        <v>306</v>
      </c>
      <c r="C20" t="s">
        <v>227</v>
      </c>
      <c r="D20" t="s">
        <v>102</v>
      </c>
      <c r="E20" t="s">
        <v>227</v>
      </c>
    </row>
    <row r="21" spans="1:5" hidden="1" outlineLevel="1" x14ac:dyDescent="0.25">
      <c r="A21" s="2">
        <v>1988</v>
      </c>
      <c r="B21" t="s">
        <v>111</v>
      </c>
      <c r="C21" t="s">
        <v>266</v>
      </c>
      <c r="D21" t="s">
        <v>112</v>
      </c>
      <c r="E21" t="s">
        <v>266</v>
      </c>
    </row>
    <row r="22" spans="1:5" hidden="1" outlineLevel="1" x14ac:dyDescent="0.25">
      <c r="A22" s="2">
        <v>1989</v>
      </c>
      <c r="B22" t="s">
        <v>108</v>
      </c>
      <c r="C22" t="s">
        <v>266</v>
      </c>
      <c r="D22" t="s">
        <v>109</v>
      </c>
      <c r="E22" t="s">
        <v>266</v>
      </c>
    </row>
    <row r="23" spans="1:5" hidden="1" outlineLevel="1" x14ac:dyDescent="0.25">
      <c r="A23" s="2">
        <v>1990</v>
      </c>
      <c r="B23" t="s">
        <v>105</v>
      </c>
      <c r="C23" t="s">
        <v>185</v>
      </c>
      <c r="D23" t="s">
        <v>113</v>
      </c>
      <c r="E23" t="s">
        <v>167</v>
      </c>
    </row>
    <row r="24" spans="1:5" hidden="1" outlineLevel="1" x14ac:dyDescent="0.25">
      <c r="A24" s="2">
        <v>1991</v>
      </c>
      <c r="B24" t="s">
        <v>45</v>
      </c>
      <c r="C24" t="s">
        <v>156</v>
      </c>
      <c r="D24" t="s">
        <v>99</v>
      </c>
      <c r="E24" t="s">
        <v>171</v>
      </c>
    </row>
    <row r="25" spans="1:5" hidden="1" outlineLevel="1" x14ac:dyDescent="0.25">
      <c r="A25" s="2">
        <v>1992</v>
      </c>
      <c r="B25" t="s">
        <v>32</v>
      </c>
      <c r="C25" t="s">
        <v>156</v>
      </c>
      <c r="D25" t="s">
        <v>37</v>
      </c>
      <c r="E25" t="s">
        <v>156</v>
      </c>
    </row>
    <row r="26" spans="1:5" hidden="1" outlineLevel="1" x14ac:dyDescent="0.25">
      <c r="A26" s="2">
        <v>1993</v>
      </c>
      <c r="B26" t="s">
        <v>121</v>
      </c>
      <c r="C26" t="s">
        <v>177</v>
      </c>
      <c r="D26" t="s">
        <v>122</v>
      </c>
      <c r="E26" t="s">
        <v>177</v>
      </c>
    </row>
    <row r="27" spans="1:5" hidden="1" outlineLevel="1" x14ac:dyDescent="0.25">
      <c r="A27" s="2">
        <v>1994</v>
      </c>
      <c r="B27" t="s">
        <v>119</v>
      </c>
      <c r="C27" t="s">
        <v>171</v>
      </c>
      <c r="D27" t="s">
        <v>120</v>
      </c>
      <c r="E27" t="s">
        <v>171</v>
      </c>
    </row>
    <row r="28" spans="1:5" hidden="1" outlineLevel="1" x14ac:dyDescent="0.25">
      <c r="A28" s="2">
        <v>1995</v>
      </c>
      <c r="B28" t="s">
        <v>307</v>
      </c>
      <c r="C28" t="s">
        <v>187</v>
      </c>
      <c r="D28" t="s">
        <v>258</v>
      </c>
      <c r="E28" t="s">
        <v>266</v>
      </c>
    </row>
    <row r="29" spans="1:5" hidden="1" outlineLevel="1" x14ac:dyDescent="0.25">
      <c r="A29" s="2">
        <v>1996</v>
      </c>
      <c r="B29" t="s">
        <v>32</v>
      </c>
      <c r="C29" t="s">
        <v>156</v>
      </c>
      <c r="D29" t="s">
        <v>37</v>
      </c>
      <c r="E29" t="s">
        <v>156</v>
      </c>
    </row>
    <row r="30" spans="1:5" hidden="1" outlineLevel="1" x14ac:dyDescent="0.25">
      <c r="A30" s="2">
        <v>1997</v>
      </c>
      <c r="B30" t="s">
        <v>111</v>
      </c>
      <c r="C30" t="s">
        <v>266</v>
      </c>
      <c r="D30" t="s">
        <v>118</v>
      </c>
      <c r="E30" t="s">
        <v>266</v>
      </c>
    </row>
    <row r="31" spans="1:5" hidden="1" outlineLevel="1" x14ac:dyDescent="0.25">
      <c r="A31" s="2">
        <v>1998</v>
      </c>
      <c r="B31" t="s">
        <v>121</v>
      </c>
      <c r="C31" t="s">
        <v>177</v>
      </c>
      <c r="D31" t="s">
        <v>122</v>
      </c>
      <c r="E31" t="s">
        <v>177</v>
      </c>
    </row>
    <row r="32" spans="1:5" hidden="1" outlineLevel="1" x14ac:dyDescent="0.25">
      <c r="A32" s="2">
        <v>1999</v>
      </c>
      <c r="B32" t="s">
        <v>259</v>
      </c>
      <c r="C32" t="s">
        <v>187</v>
      </c>
      <c r="D32" t="s">
        <v>245</v>
      </c>
      <c r="E32" t="s">
        <v>266</v>
      </c>
    </row>
    <row r="33" spans="1:5" hidden="1" outlineLevel="1" x14ac:dyDescent="0.25">
      <c r="A33" s="2">
        <v>2000</v>
      </c>
      <c r="B33" t="s">
        <v>180</v>
      </c>
      <c r="C33" t="s">
        <v>266</v>
      </c>
      <c r="D33" t="s">
        <v>308</v>
      </c>
      <c r="E33" t="s">
        <v>157</v>
      </c>
    </row>
    <row r="34" spans="1:5" hidden="1" outlineLevel="1" x14ac:dyDescent="0.25">
      <c r="A34" s="2">
        <v>2001</v>
      </c>
      <c r="B34" t="s">
        <v>244</v>
      </c>
      <c r="C34" t="s">
        <v>157</v>
      </c>
      <c r="D34" t="s">
        <v>111</v>
      </c>
      <c r="E34" t="s">
        <v>266</v>
      </c>
    </row>
    <row r="35" spans="1:5" hidden="1" outlineLevel="1" x14ac:dyDescent="0.25">
      <c r="A35" s="2">
        <v>2002</v>
      </c>
      <c r="B35" t="s">
        <v>289</v>
      </c>
      <c r="C35" t="s">
        <v>289</v>
      </c>
      <c r="D35" t="s">
        <v>289</v>
      </c>
      <c r="E35" t="s">
        <v>289</v>
      </c>
    </row>
    <row r="36" spans="1:5" hidden="1" outlineLevel="1" x14ac:dyDescent="0.25">
      <c r="A36" s="2">
        <v>2003</v>
      </c>
      <c r="B36" t="s">
        <v>130</v>
      </c>
      <c r="C36" t="s">
        <v>266</v>
      </c>
      <c r="D36" t="s">
        <v>131</v>
      </c>
      <c r="E36" t="s">
        <v>266</v>
      </c>
    </row>
    <row r="37" spans="1:5" hidden="1" outlineLevel="1" x14ac:dyDescent="0.25">
      <c r="A37" s="2">
        <v>2004</v>
      </c>
      <c r="B37" t="s">
        <v>130</v>
      </c>
      <c r="C37" t="s">
        <v>266</v>
      </c>
      <c r="D37" t="s">
        <v>131</v>
      </c>
      <c r="E37" t="s">
        <v>266</v>
      </c>
    </row>
    <row r="38" spans="1:5" hidden="1" outlineLevel="1" x14ac:dyDescent="0.25">
      <c r="A38" s="2">
        <v>2005</v>
      </c>
      <c r="B38" t="s">
        <v>134</v>
      </c>
      <c r="C38" t="s">
        <v>185</v>
      </c>
      <c r="D38" t="s">
        <v>135</v>
      </c>
      <c r="E38" t="s">
        <v>185</v>
      </c>
    </row>
    <row r="39" spans="1:5" hidden="1" outlineLevel="1" x14ac:dyDescent="0.25">
      <c r="A39" s="2">
        <v>2006</v>
      </c>
      <c r="B39" t="s">
        <v>120</v>
      </c>
      <c r="C39" t="s">
        <v>171</v>
      </c>
      <c r="D39" t="s">
        <v>136</v>
      </c>
      <c r="E39" t="s">
        <v>228</v>
      </c>
    </row>
    <row r="40" spans="1:5" hidden="1" outlineLevel="1" x14ac:dyDescent="0.25">
      <c r="A40" s="2">
        <v>2007</v>
      </c>
      <c r="B40" t="s">
        <v>125</v>
      </c>
      <c r="C40" t="s">
        <v>225</v>
      </c>
      <c r="D40" t="s">
        <v>126</v>
      </c>
      <c r="E40" t="s">
        <v>187</v>
      </c>
    </row>
    <row r="41" spans="1:5" hidden="1" outlineLevel="1" x14ac:dyDescent="0.25">
      <c r="A41" s="2">
        <v>2008</v>
      </c>
      <c r="B41" t="s">
        <v>126</v>
      </c>
      <c r="C41" t="s">
        <v>187</v>
      </c>
      <c r="D41" t="s">
        <v>140</v>
      </c>
      <c r="E41" t="s">
        <v>189</v>
      </c>
    </row>
    <row r="42" spans="1:5" hidden="1" outlineLevel="1" x14ac:dyDescent="0.25">
      <c r="A42" s="2">
        <v>2009</v>
      </c>
      <c r="B42" t="s">
        <v>130</v>
      </c>
      <c r="C42" t="s">
        <v>266</v>
      </c>
      <c r="D42" t="s">
        <v>131</v>
      </c>
      <c r="E42" t="s">
        <v>266</v>
      </c>
    </row>
    <row r="43" spans="1:5" hidden="1" outlineLevel="1" x14ac:dyDescent="0.25">
      <c r="A43" s="2">
        <v>2010</v>
      </c>
      <c r="B43" t="s">
        <v>126</v>
      </c>
      <c r="C43" t="s">
        <v>187</v>
      </c>
      <c r="D43" t="s">
        <v>140</v>
      </c>
      <c r="E43" t="s">
        <v>189</v>
      </c>
    </row>
    <row r="44" spans="1:5" hidden="1" outlineLevel="1" x14ac:dyDescent="0.25">
      <c r="A44" s="2">
        <v>2011</v>
      </c>
      <c r="B44" t="s">
        <v>136</v>
      </c>
      <c r="C44" t="s">
        <v>228</v>
      </c>
      <c r="D44" t="s">
        <v>126</v>
      </c>
      <c r="E44" t="s">
        <v>187</v>
      </c>
    </row>
    <row r="45" spans="1:5" hidden="1" outlineLevel="1" x14ac:dyDescent="0.25">
      <c r="A45" s="2">
        <v>2012</v>
      </c>
      <c r="B45" t="s">
        <v>145</v>
      </c>
      <c r="C45" t="s">
        <v>221</v>
      </c>
      <c r="D45" t="s">
        <v>146</v>
      </c>
      <c r="E45" t="s">
        <v>221</v>
      </c>
    </row>
    <row r="46" spans="1:5" hidden="1" outlineLevel="1" x14ac:dyDescent="0.25">
      <c r="A46" s="2">
        <v>2013</v>
      </c>
      <c r="B46" t="s">
        <v>309</v>
      </c>
      <c r="C46" t="s">
        <v>221</v>
      </c>
      <c r="D46" t="s">
        <v>310</v>
      </c>
      <c r="E46" t="s">
        <v>221</v>
      </c>
    </row>
    <row r="47" spans="1:5" hidden="1" outlineLevel="1" x14ac:dyDescent="0.25">
      <c r="A47" s="2">
        <v>2014</v>
      </c>
      <c r="B47" t="s">
        <v>130</v>
      </c>
      <c r="C47" t="s">
        <v>266</v>
      </c>
      <c r="D47" t="s">
        <v>131</v>
      </c>
      <c r="E47" t="s">
        <v>266</v>
      </c>
    </row>
    <row r="48" spans="1:5" hidden="1" outlineLevel="1" x14ac:dyDescent="0.25">
      <c r="A48" s="2">
        <v>2015</v>
      </c>
      <c r="B48" t="s">
        <v>234</v>
      </c>
      <c r="C48" t="s">
        <v>177</v>
      </c>
      <c r="D48" t="s">
        <v>262</v>
      </c>
      <c r="E48" t="s">
        <v>160</v>
      </c>
    </row>
    <row r="49" spans="1:39" hidden="1" outlineLevel="1" x14ac:dyDescent="0.25">
      <c r="A49" s="2">
        <v>2016</v>
      </c>
      <c r="B49" t="s">
        <v>311</v>
      </c>
      <c r="C49" t="s">
        <v>288</v>
      </c>
      <c r="D49" t="s">
        <v>237</v>
      </c>
      <c r="E49" t="s">
        <v>156</v>
      </c>
    </row>
    <row r="50" spans="1:39" hidden="1" outlineLevel="1" x14ac:dyDescent="0.25">
      <c r="A50" s="2">
        <v>2017</v>
      </c>
      <c r="B50" t="s">
        <v>311</v>
      </c>
      <c r="C50" t="s">
        <v>288</v>
      </c>
      <c r="D50" t="s">
        <v>237</v>
      </c>
      <c r="E50" t="s">
        <v>156</v>
      </c>
    </row>
    <row r="51" spans="1:39" hidden="1" outlineLevel="1" x14ac:dyDescent="0.25">
      <c r="A51" s="2">
        <v>2018</v>
      </c>
      <c r="B51" t="s">
        <v>198</v>
      </c>
      <c r="C51" t="s">
        <v>266</v>
      </c>
      <c r="D51" t="s">
        <v>131</v>
      </c>
      <c r="E51" t="s">
        <v>266</v>
      </c>
    </row>
    <row r="52" spans="1:39" hidden="1" outlineLevel="1" x14ac:dyDescent="0.25">
      <c r="A52" s="2">
        <v>2019</v>
      </c>
      <c r="B52" t="s">
        <v>151</v>
      </c>
      <c r="C52" t="s">
        <v>185</v>
      </c>
      <c r="D52" t="s">
        <v>143</v>
      </c>
      <c r="E52" t="s">
        <v>185</v>
      </c>
    </row>
    <row r="53" spans="1:39" collapsed="1" x14ac:dyDescent="0.25"/>
    <row r="54" spans="1:39" s="53" customFormat="1" ht="6" customHeight="1" x14ac:dyDescent="0.25"/>
    <row r="55" spans="1:39" s="55" customFormat="1" ht="15" customHeight="1" x14ac:dyDescent="0.25"/>
    <row r="56" spans="1:39" x14ac:dyDescent="0.25">
      <c r="A56" s="10" t="s">
        <v>327</v>
      </c>
    </row>
    <row r="57" spans="1:39" hidden="1" outlineLevel="1" x14ac:dyDescent="0.25">
      <c r="B57" s="50" t="s">
        <v>295</v>
      </c>
      <c r="C57" s="50" t="s">
        <v>156</v>
      </c>
      <c r="D57" s="50" t="s">
        <v>191</v>
      </c>
      <c r="E57" s="50" t="s">
        <v>225</v>
      </c>
      <c r="F57" s="50" t="s">
        <v>228</v>
      </c>
      <c r="G57" s="50" t="s">
        <v>224</v>
      </c>
      <c r="H57" s="50" t="s">
        <v>204</v>
      </c>
      <c r="I57" s="50" t="s">
        <v>187</v>
      </c>
      <c r="J57" s="50" t="s">
        <v>301</v>
      </c>
      <c r="K57" s="50" t="s">
        <v>205</v>
      </c>
      <c r="L57" s="50" t="s">
        <v>229</v>
      </c>
      <c r="M57" s="50" t="s">
        <v>227</v>
      </c>
      <c r="N57" s="50" t="s">
        <v>196</v>
      </c>
      <c r="O57" s="50" t="s">
        <v>220</v>
      </c>
      <c r="P57" s="50" t="s">
        <v>288</v>
      </c>
      <c r="Q57" s="50" t="s">
        <v>185</v>
      </c>
      <c r="R57" s="50" t="s">
        <v>176</v>
      </c>
      <c r="S57" s="50" t="s">
        <v>194</v>
      </c>
      <c r="T57" s="50" t="s">
        <v>231</v>
      </c>
      <c r="U57" s="50" t="s">
        <v>179</v>
      </c>
      <c r="V57" s="50" t="s">
        <v>322</v>
      </c>
      <c r="W57" s="50" t="s">
        <v>169</v>
      </c>
      <c r="X57" s="50" t="s">
        <v>302</v>
      </c>
      <c r="Y57" s="50" t="s">
        <v>163</v>
      </c>
      <c r="Z57" s="50" t="s">
        <v>177</v>
      </c>
      <c r="AA57" s="50" t="s">
        <v>230</v>
      </c>
      <c r="AB57" s="50" t="s">
        <v>232</v>
      </c>
      <c r="AC57" s="50" t="s">
        <v>203</v>
      </c>
      <c r="AD57" s="50" t="s">
        <v>160</v>
      </c>
      <c r="AE57" s="50" t="s">
        <v>223</v>
      </c>
      <c r="AF57" s="50" t="s">
        <v>189</v>
      </c>
      <c r="AG57" s="50" t="s">
        <v>300</v>
      </c>
      <c r="AH57" s="50" t="s">
        <v>157</v>
      </c>
      <c r="AI57" s="50" t="s">
        <v>171</v>
      </c>
      <c r="AJ57" s="50" t="s">
        <v>167</v>
      </c>
      <c r="AK57" s="50" t="s">
        <v>266</v>
      </c>
      <c r="AL57" s="50" t="s">
        <v>226</v>
      </c>
      <c r="AM57" s="50" t="s">
        <v>222</v>
      </c>
    </row>
    <row r="58" spans="1:39" hidden="1" outlineLevel="1" x14ac:dyDescent="0.25">
      <c r="A58">
        <v>1970</v>
      </c>
      <c r="B58">
        <f>COUNTIF($B3:$E3,B$57)</f>
        <v>0</v>
      </c>
      <c r="C58">
        <f t="shared" ref="C58:AM58" si="0">COUNTIF($B3:$E3,C$57)</f>
        <v>0</v>
      </c>
      <c r="D58">
        <f t="shared" si="0"/>
        <v>0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0</v>
      </c>
      <c r="I58">
        <f t="shared" si="0"/>
        <v>0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0</v>
      </c>
      <c r="N58">
        <f t="shared" si="0"/>
        <v>0</v>
      </c>
      <c r="O58">
        <f t="shared" si="0"/>
        <v>0</v>
      </c>
      <c r="P58">
        <f t="shared" si="0"/>
        <v>0</v>
      </c>
      <c r="Q58">
        <f t="shared" si="0"/>
        <v>0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0</v>
      </c>
      <c r="Z58">
        <f t="shared" si="0"/>
        <v>0</v>
      </c>
      <c r="AA58">
        <f t="shared" si="0"/>
        <v>0</v>
      </c>
      <c r="AB58">
        <f t="shared" si="0"/>
        <v>0</v>
      </c>
      <c r="AC58">
        <f t="shared" si="0"/>
        <v>0</v>
      </c>
      <c r="AD58">
        <f t="shared" si="0"/>
        <v>0</v>
      </c>
      <c r="AE58">
        <f t="shared" si="0"/>
        <v>0</v>
      </c>
      <c r="AF58">
        <f t="shared" si="0"/>
        <v>0</v>
      </c>
      <c r="AG58">
        <f t="shared" si="0"/>
        <v>0</v>
      </c>
      <c r="AH58">
        <f t="shared" si="0"/>
        <v>0</v>
      </c>
      <c r="AI58">
        <f t="shared" si="0"/>
        <v>0</v>
      </c>
      <c r="AJ58">
        <f t="shared" si="0"/>
        <v>0</v>
      </c>
      <c r="AK58">
        <f t="shared" si="0"/>
        <v>2</v>
      </c>
      <c r="AL58">
        <f t="shared" si="0"/>
        <v>0</v>
      </c>
      <c r="AM58">
        <f t="shared" si="0"/>
        <v>0</v>
      </c>
    </row>
    <row r="59" spans="1:39" hidden="1" outlineLevel="1" x14ac:dyDescent="0.25">
      <c r="A59">
        <v>1971</v>
      </c>
      <c r="B59">
        <f t="shared" ref="B59:AM59" si="1">COUNTIF($B4:$E4,B$57)</f>
        <v>0</v>
      </c>
      <c r="C59">
        <f t="shared" si="1"/>
        <v>0</v>
      </c>
      <c r="D59">
        <f t="shared" si="1"/>
        <v>0</v>
      </c>
      <c r="E59">
        <f t="shared" si="1"/>
        <v>0</v>
      </c>
      <c r="F59">
        <f t="shared" si="1"/>
        <v>0</v>
      </c>
      <c r="G59">
        <f t="shared" si="1"/>
        <v>0</v>
      </c>
      <c r="H59">
        <f t="shared" si="1"/>
        <v>0</v>
      </c>
      <c r="I59">
        <f t="shared" si="1"/>
        <v>0</v>
      </c>
      <c r="J59">
        <f t="shared" si="1"/>
        <v>0</v>
      </c>
      <c r="K59">
        <f t="shared" si="1"/>
        <v>0</v>
      </c>
      <c r="L59">
        <f t="shared" si="1"/>
        <v>0</v>
      </c>
      <c r="M59">
        <f t="shared" si="1"/>
        <v>0</v>
      </c>
      <c r="N59">
        <f t="shared" si="1"/>
        <v>0</v>
      </c>
      <c r="O59">
        <f t="shared" si="1"/>
        <v>0</v>
      </c>
      <c r="P59">
        <f t="shared" si="1"/>
        <v>0</v>
      </c>
      <c r="Q59">
        <f t="shared" si="1"/>
        <v>0</v>
      </c>
      <c r="R59">
        <f t="shared" si="1"/>
        <v>0</v>
      </c>
      <c r="S59">
        <f t="shared" si="1"/>
        <v>0</v>
      </c>
      <c r="T59">
        <f t="shared" si="1"/>
        <v>0</v>
      </c>
      <c r="U59">
        <f t="shared" si="1"/>
        <v>0</v>
      </c>
      <c r="V59">
        <f t="shared" si="1"/>
        <v>0</v>
      </c>
      <c r="W59">
        <f t="shared" si="1"/>
        <v>0</v>
      </c>
      <c r="X59">
        <f t="shared" si="1"/>
        <v>0</v>
      </c>
      <c r="Y59">
        <f t="shared" si="1"/>
        <v>0</v>
      </c>
      <c r="Z59">
        <f t="shared" si="1"/>
        <v>0</v>
      </c>
      <c r="AA59">
        <f t="shared" si="1"/>
        <v>0</v>
      </c>
      <c r="AB59">
        <f t="shared" si="1"/>
        <v>0</v>
      </c>
      <c r="AC59">
        <f t="shared" si="1"/>
        <v>0</v>
      </c>
      <c r="AD59">
        <f t="shared" si="1"/>
        <v>0</v>
      </c>
      <c r="AE59">
        <f t="shared" si="1"/>
        <v>0</v>
      </c>
      <c r="AF59">
        <f t="shared" si="1"/>
        <v>0</v>
      </c>
      <c r="AG59">
        <f t="shared" si="1"/>
        <v>0</v>
      </c>
      <c r="AH59">
        <f t="shared" si="1"/>
        <v>0</v>
      </c>
      <c r="AI59">
        <f t="shared" si="1"/>
        <v>0</v>
      </c>
      <c r="AJ59">
        <f t="shared" si="1"/>
        <v>0</v>
      </c>
      <c r="AK59">
        <f t="shared" si="1"/>
        <v>0</v>
      </c>
      <c r="AL59">
        <f t="shared" si="1"/>
        <v>0</v>
      </c>
      <c r="AM59">
        <f t="shared" si="1"/>
        <v>0</v>
      </c>
    </row>
    <row r="60" spans="1:39" hidden="1" outlineLevel="1" x14ac:dyDescent="0.25">
      <c r="A60">
        <v>1972</v>
      </c>
      <c r="B60">
        <f t="shared" ref="B60:AM60" si="2">COUNTIF($B5:$E5,B$57)</f>
        <v>0</v>
      </c>
      <c r="C60">
        <f t="shared" si="2"/>
        <v>0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0</v>
      </c>
      <c r="N60">
        <f t="shared" si="2"/>
        <v>0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t="shared" si="2"/>
        <v>0</v>
      </c>
      <c r="AI60">
        <f t="shared" si="2"/>
        <v>0</v>
      </c>
      <c r="AJ60">
        <f t="shared" si="2"/>
        <v>0</v>
      </c>
      <c r="AK60">
        <f t="shared" si="2"/>
        <v>0</v>
      </c>
      <c r="AL60">
        <f t="shared" si="2"/>
        <v>0</v>
      </c>
      <c r="AM60">
        <f t="shared" si="2"/>
        <v>0</v>
      </c>
    </row>
    <row r="61" spans="1:39" hidden="1" outlineLevel="1" x14ac:dyDescent="0.25">
      <c r="A61">
        <v>1973</v>
      </c>
      <c r="B61">
        <f t="shared" ref="B61:AM61" si="3">COUNTIF($B6:$E6,B$57)</f>
        <v>0</v>
      </c>
      <c r="C61">
        <f t="shared" si="3"/>
        <v>0</v>
      </c>
      <c r="D61">
        <f t="shared" si="3"/>
        <v>0</v>
      </c>
      <c r="E61">
        <f t="shared" si="3"/>
        <v>0</v>
      </c>
      <c r="F61">
        <f t="shared" si="3"/>
        <v>0</v>
      </c>
      <c r="G61">
        <f t="shared" si="3"/>
        <v>0</v>
      </c>
      <c r="H61">
        <f t="shared" si="3"/>
        <v>0</v>
      </c>
      <c r="I61">
        <f t="shared" si="3"/>
        <v>0</v>
      </c>
      <c r="J61">
        <f t="shared" si="3"/>
        <v>0</v>
      </c>
      <c r="K61">
        <f t="shared" si="3"/>
        <v>0</v>
      </c>
      <c r="L61">
        <f t="shared" si="3"/>
        <v>0</v>
      </c>
      <c r="M61">
        <f t="shared" si="3"/>
        <v>0</v>
      </c>
      <c r="N61">
        <f t="shared" si="3"/>
        <v>0</v>
      </c>
      <c r="O61">
        <f t="shared" si="3"/>
        <v>0</v>
      </c>
      <c r="P61">
        <f t="shared" si="3"/>
        <v>0</v>
      </c>
      <c r="Q61">
        <f t="shared" si="3"/>
        <v>0</v>
      </c>
      <c r="R61">
        <f t="shared" si="3"/>
        <v>0</v>
      </c>
      <c r="S61">
        <f t="shared" si="3"/>
        <v>0</v>
      </c>
      <c r="T61">
        <f t="shared" si="3"/>
        <v>0</v>
      </c>
      <c r="U61">
        <f t="shared" si="3"/>
        <v>0</v>
      </c>
      <c r="V61">
        <f t="shared" si="3"/>
        <v>0</v>
      </c>
      <c r="W61">
        <f t="shared" si="3"/>
        <v>0</v>
      </c>
      <c r="X61">
        <f t="shared" si="3"/>
        <v>0</v>
      </c>
      <c r="Y61">
        <f t="shared" si="3"/>
        <v>0</v>
      </c>
      <c r="Z61">
        <f t="shared" si="3"/>
        <v>0</v>
      </c>
      <c r="AA61">
        <f t="shared" si="3"/>
        <v>0</v>
      </c>
      <c r="AB61">
        <f t="shared" si="3"/>
        <v>0</v>
      </c>
      <c r="AC61">
        <f t="shared" si="3"/>
        <v>0</v>
      </c>
      <c r="AD61">
        <f t="shared" si="3"/>
        <v>0</v>
      </c>
      <c r="AE61">
        <f t="shared" si="3"/>
        <v>0</v>
      </c>
      <c r="AF61">
        <f t="shared" si="3"/>
        <v>0</v>
      </c>
      <c r="AG61">
        <f t="shared" si="3"/>
        <v>0</v>
      </c>
      <c r="AH61">
        <f t="shared" si="3"/>
        <v>0</v>
      </c>
      <c r="AI61">
        <f t="shared" si="3"/>
        <v>0</v>
      </c>
      <c r="AJ61">
        <f t="shared" si="3"/>
        <v>0</v>
      </c>
      <c r="AK61">
        <f t="shared" si="3"/>
        <v>0</v>
      </c>
      <c r="AL61">
        <f t="shared" si="3"/>
        <v>0</v>
      </c>
      <c r="AM61">
        <f t="shared" si="3"/>
        <v>0</v>
      </c>
    </row>
    <row r="62" spans="1:39" hidden="1" outlineLevel="1" x14ac:dyDescent="0.25">
      <c r="A62">
        <v>1974</v>
      </c>
      <c r="B62">
        <f t="shared" ref="B62:AM62" si="4">COUNTIF($B7:$E7,B$57)</f>
        <v>0</v>
      </c>
      <c r="C62">
        <f t="shared" si="4"/>
        <v>0</v>
      </c>
      <c r="D62">
        <f t="shared" si="4"/>
        <v>0</v>
      </c>
      <c r="E62">
        <f t="shared" si="4"/>
        <v>0</v>
      </c>
      <c r="F62">
        <f t="shared" si="4"/>
        <v>0</v>
      </c>
      <c r="G62">
        <f t="shared" si="4"/>
        <v>0</v>
      </c>
      <c r="H62">
        <f t="shared" si="4"/>
        <v>0</v>
      </c>
      <c r="I62">
        <f t="shared" si="4"/>
        <v>0</v>
      </c>
      <c r="J62">
        <f t="shared" si="4"/>
        <v>0</v>
      </c>
      <c r="K62">
        <f t="shared" si="4"/>
        <v>0</v>
      </c>
      <c r="L62">
        <f t="shared" si="4"/>
        <v>0</v>
      </c>
      <c r="M62">
        <f t="shared" si="4"/>
        <v>0</v>
      </c>
      <c r="N62">
        <f t="shared" si="4"/>
        <v>0</v>
      </c>
      <c r="O62">
        <f t="shared" si="4"/>
        <v>0</v>
      </c>
      <c r="P62">
        <f t="shared" si="4"/>
        <v>0</v>
      </c>
      <c r="Q62">
        <f t="shared" si="4"/>
        <v>0</v>
      </c>
      <c r="R62">
        <f t="shared" si="4"/>
        <v>0</v>
      </c>
      <c r="S62">
        <f t="shared" si="4"/>
        <v>0</v>
      </c>
      <c r="T62">
        <f t="shared" si="4"/>
        <v>0</v>
      </c>
      <c r="U62">
        <f t="shared" si="4"/>
        <v>0</v>
      </c>
      <c r="V62">
        <f t="shared" si="4"/>
        <v>0</v>
      </c>
      <c r="W62">
        <f t="shared" si="4"/>
        <v>0</v>
      </c>
      <c r="X62">
        <f t="shared" si="4"/>
        <v>0</v>
      </c>
      <c r="Y62">
        <f t="shared" si="4"/>
        <v>0</v>
      </c>
      <c r="Z62">
        <f t="shared" si="4"/>
        <v>0</v>
      </c>
      <c r="AA62">
        <f t="shared" si="4"/>
        <v>0</v>
      </c>
      <c r="AB62">
        <f t="shared" si="4"/>
        <v>0</v>
      </c>
      <c r="AC62">
        <f t="shared" si="4"/>
        <v>0</v>
      </c>
      <c r="AD62">
        <f t="shared" si="4"/>
        <v>0</v>
      </c>
      <c r="AE62">
        <f t="shared" si="4"/>
        <v>0</v>
      </c>
      <c r="AF62">
        <f t="shared" si="4"/>
        <v>0</v>
      </c>
      <c r="AG62">
        <f t="shared" si="4"/>
        <v>0</v>
      </c>
      <c r="AH62">
        <f t="shared" si="4"/>
        <v>0</v>
      </c>
      <c r="AI62">
        <f t="shared" si="4"/>
        <v>0</v>
      </c>
      <c r="AJ62">
        <f t="shared" si="4"/>
        <v>0</v>
      </c>
      <c r="AK62">
        <f t="shared" si="4"/>
        <v>0</v>
      </c>
      <c r="AL62">
        <f t="shared" si="4"/>
        <v>0</v>
      </c>
      <c r="AM62">
        <f t="shared" si="4"/>
        <v>0</v>
      </c>
    </row>
    <row r="63" spans="1:39" hidden="1" outlineLevel="1" x14ac:dyDescent="0.25">
      <c r="A63">
        <v>1975</v>
      </c>
      <c r="B63">
        <f t="shared" ref="B63:AM63" si="5">COUNTIF($B8:$E8,B$57)</f>
        <v>0</v>
      </c>
      <c r="C63">
        <f t="shared" si="5"/>
        <v>0</v>
      </c>
      <c r="D63">
        <f t="shared" si="5"/>
        <v>0</v>
      </c>
      <c r="E63">
        <f t="shared" si="5"/>
        <v>0</v>
      </c>
      <c r="F63">
        <f t="shared" si="5"/>
        <v>0</v>
      </c>
      <c r="G63">
        <f t="shared" si="5"/>
        <v>0</v>
      </c>
      <c r="H63">
        <f t="shared" si="5"/>
        <v>0</v>
      </c>
      <c r="I63">
        <f t="shared" si="5"/>
        <v>0</v>
      </c>
      <c r="J63">
        <f t="shared" si="5"/>
        <v>0</v>
      </c>
      <c r="K63">
        <f t="shared" si="5"/>
        <v>0</v>
      </c>
      <c r="L63">
        <f t="shared" si="5"/>
        <v>0</v>
      </c>
      <c r="M63">
        <f t="shared" si="5"/>
        <v>0</v>
      </c>
      <c r="N63">
        <f t="shared" si="5"/>
        <v>0</v>
      </c>
      <c r="O63">
        <f t="shared" si="5"/>
        <v>0</v>
      </c>
      <c r="P63">
        <f t="shared" si="5"/>
        <v>0</v>
      </c>
      <c r="Q63">
        <f t="shared" si="5"/>
        <v>0</v>
      </c>
      <c r="R63">
        <f t="shared" si="5"/>
        <v>0</v>
      </c>
      <c r="S63">
        <f t="shared" si="5"/>
        <v>0</v>
      </c>
      <c r="T63">
        <f t="shared" si="5"/>
        <v>0</v>
      </c>
      <c r="U63">
        <f t="shared" si="5"/>
        <v>0</v>
      </c>
      <c r="V63">
        <f t="shared" si="5"/>
        <v>0</v>
      </c>
      <c r="W63">
        <f t="shared" si="5"/>
        <v>0</v>
      </c>
      <c r="X63">
        <f t="shared" si="5"/>
        <v>0</v>
      </c>
      <c r="Y63">
        <f t="shared" si="5"/>
        <v>0</v>
      </c>
      <c r="Z63">
        <f t="shared" si="5"/>
        <v>0</v>
      </c>
      <c r="AA63">
        <f t="shared" si="5"/>
        <v>0</v>
      </c>
      <c r="AB63">
        <f t="shared" si="5"/>
        <v>0</v>
      </c>
      <c r="AC63">
        <f t="shared" si="5"/>
        <v>0</v>
      </c>
      <c r="AD63">
        <f t="shared" si="5"/>
        <v>0</v>
      </c>
      <c r="AE63">
        <f t="shared" si="5"/>
        <v>0</v>
      </c>
      <c r="AF63">
        <f t="shared" si="5"/>
        <v>0</v>
      </c>
      <c r="AG63">
        <f t="shared" si="5"/>
        <v>0</v>
      </c>
      <c r="AH63">
        <f t="shared" si="5"/>
        <v>0</v>
      </c>
      <c r="AI63">
        <f t="shared" si="5"/>
        <v>0</v>
      </c>
      <c r="AJ63">
        <f t="shared" si="5"/>
        <v>0</v>
      </c>
      <c r="AK63">
        <f t="shared" si="5"/>
        <v>0</v>
      </c>
      <c r="AL63">
        <f t="shared" si="5"/>
        <v>0</v>
      </c>
      <c r="AM63">
        <f t="shared" si="5"/>
        <v>0</v>
      </c>
    </row>
    <row r="64" spans="1:39" hidden="1" outlineLevel="1" x14ac:dyDescent="0.25">
      <c r="A64">
        <v>1976</v>
      </c>
      <c r="B64">
        <f t="shared" ref="B64:AM64" si="6">COUNTIF($B9:$E9,B$57)</f>
        <v>0</v>
      </c>
      <c r="C64">
        <f t="shared" si="6"/>
        <v>0</v>
      </c>
      <c r="D64">
        <f t="shared" si="6"/>
        <v>0</v>
      </c>
      <c r="E64">
        <f t="shared" si="6"/>
        <v>0</v>
      </c>
      <c r="F64">
        <f t="shared" si="6"/>
        <v>0</v>
      </c>
      <c r="G64">
        <f t="shared" si="6"/>
        <v>0</v>
      </c>
      <c r="H64">
        <f t="shared" si="6"/>
        <v>0</v>
      </c>
      <c r="I64">
        <f t="shared" si="6"/>
        <v>0</v>
      </c>
      <c r="J64">
        <f t="shared" si="6"/>
        <v>0</v>
      </c>
      <c r="K64">
        <f t="shared" si="6"/>
        <v>0</v>
      </c>
      <c r="L64">
        <f t="shared" si="6"/>
        <v>0</v>
      </c>
      <c r="M64">
        <f t="shared" si="6"/>
        <v>0</v>
      </c>
      <c r="N64">
        <f t="shared" si="6"/>
        <v>0</v>
      </c>
      <c r="O64">
        <f t="shared" si="6"/>
        <v>0</v>
      </c>
      <c r="P64">
        <f t="shared" si="6"/>
        <v>0</v>
      </c>
      <c r="Q64">
        <f t="shared" si="6"/>
        <v>0</v>
      </c>
      <c r="R64">
        <f t="shared" si="6"/>
        <v>0</v>
      </c>
      <c r="S64">
        <f t="shared" si="6"/>
        <v>0</v>
      </c>
      <c r="T64">
        <f t="shared" si="6"/>
        <v>0</v>
      </c>
      <c r="U64">
        <f t="shared" si="6"/>
        <v>0</v>
      </c>
      <c r="V64">
        <f t="shared" si="6"/>
        <v>0</v>
      </c>
      <c r="W64">
        <f t="shared" si="6"/>
        <v>0</v>
      </c>
      <c r="X64">
        <f t="shared" si="6"/>
        <v>0</v>
      </c>
      <c r="Y64">
        <f t="shared" si="6"/>
        <v>0</v>
      </c>
      <c r="Z64">
        <f t="shared" si="6"/>
        <v>0</v>
      </c>
      <c r="AA64">
        <f t="shared" si="6"/>
        <v>0</v>
      </c>
      <c r="AB64">
        <f t="shared" si="6"/>
        <v>0</v>
      </c>
      <c r="AC64">
        <f t="shared" si="6"/>
        <v>0</v>
      </c>
      <c r="AD64">
        <f t="shared" si="6"/>
        <v>0</v>
      </c>
      <c r="AE64">
        <f t="shared" si="6"/>
        <v>0</v>
      </c>
      <c r="AF64">
        <f t="shared" si="6"/>
        <v>0</v>
      </c>
      <c r="AG64">
        <f t="shared" si="6"/>
        <v>0</v>
      </c>
      <c r="AH64">
        <f t="shared" si="6"/>
        <v>0</v>
      </c>
      <c r="AI64">
        <f t="shared" si="6"/>
        <v>0</v>
      </c>
      <c r="AJ64">
        <f t="shared" si="6"/>
        <v>0</v>
      </c>
      <c r="AK64">
        <f t="shared" si="6"/>
        <v>2</v>
      </c>
      <c r="AL64">
        <f t="shared" si="6"/>
        <v>0</v>
      </c>
      <c r="AM64">
        <f t="shared" si="6"/>
        <v>0</v>
      </c>
    </row>
    <row r="65" spans="1:39" hidden="1" outlineLevel="1" x14ac:dyDescent="0.25">
      <c r="A65">
        <v>1977</v>
      </c>
      <c r="B65">
        <f t="shared" ref="B65:AM65" si="7">COUNTIF($B10:$E10,B$57)</f>
        <v>0</v>
      </c>
      <c r="C65">
        <f t="shared" si="7"/>
        <v>0</v>
      </c>
      <c r="D65">
        <f t="shared" si="7"/>
        <v>0</v>
      </c>
      <c r="E65">
        <f t="shared" si="7"/>
        <v>0</v>
      </c>
      <c r="F65">
        <f t="shared" si="7"/>
        <v>0</v>
      </c>
      <c r="G65">
        <f t="shared" si="7"/>
        <v>0</v>
      </c>
      <c r="H65">
        <f t="shared" si="7"/>
        <v>0</v>
      </c>
      <c r="I65">
        <f t="shared" si="7"/>
        <v>0</v>
      </c>
      <c r="J65">
        <f t="shared" si="7"/>
        <v>0</v>
      </c>
      <c r="K65">
        <f t="shared" si="7"/>
        <v>0</v>
      </c>
      <c r="L65">
        <f t="shared" si="7"/>
        <v>0</v>
      </c>
      <c r="M65">
        <f t="shared" si="7"/>
        <v>0</v>
      </c>
      <c r="N65">
        <f t="shared" si="7"/>
        <v>0</v>
      </c>
      <c r="O65">
        <f t="shared" si="7"/>
        <v>0</v>
      </c>
      <c r="P65">
        <f t="shared" si="7"/>
        <v>0</v>
      </c>
      <c r="Q65">
        <f t="shared" si="7"/>
        <v>0</v>
      </c>
      <c r="R65">
        <f t="shared" si="7"/>
        <v>0</v>
      </c>
      <c r="S65">
        <f t="shared" si="7"/>
        <v>0</v>
      </c>
      <c r="T65">
        <f t="shared" si="7"/>
        <v>0</v>
      </c>
      <c r="U65">
        <f t="shared" si="7"/>
        <v>0</v>
      </c>
      <c r="V65">
        <f t="shared" si="7"/>
        <v>0</v>
      </c>
      <c r="W65">
        <f t="shared" si="7"/>
        <v>0</v>
      </c>
      <c r="X65">
        <f t="shared" si="7"/>
        <v>0</v>
      </c>
      <c r="Y65">
        <f t="shared" si="7"/>
        <v>0</v>
      </c>
      <c r="Z65">
        <f t="shared" si="7"/>
        <v>0</v>
      </c>
      <c r="AA65">
        <f t="shared" si="7"/>
        <v>0</v>
      </c>
      <c r="AB65">
        <f t="shared" si="7"/>
        <v>0</v>
      </c>
      <c r="AC65">
        <f t="shared" si="7"/>
        <v>0</v>
      </c>
      <c r="AD65">
        <f t="shared" si="7"/>
        <v>0</v>
      </c>
      <c r="AE65">
        <f t="shared" si="7"/>
        <v>0</v>
      </c>
      <c r="AF65">
        <f t="shared" si="7"/>
        <v>0</v>
      </c>
      <c r="AG65">
        <f t="shared" si="7"/>
        <v>0</v>
      </c>
      <c r="AH65">
        <f t="shared" si="7"/>
        <v>2</v>
      </c>
      <c r="AI65">
        <f t="shared" si="7"/>
        <v>0</v>
      </c>
      <c r="AJ65">
        <f t="shared" si="7"/>
        <v>0</v>
      </c>
      <c r="AK65">
        <f t="shared" si="7"/>
        <v>0</v>
      </c>
      <c r="AL65">
        <f t="shared" si="7"/>
        <v>0</v>
      </c>
      <c r="AM65">
        <f t="shared" si="7"/>
        <v>0</v>
      </c>
    </row>
    <row r="66" spans="1:39" hidden="1" outlineLevel="1" x14ac:dyDescent="0.25">
      <c r="A66">
        <v>1978</v>
      </c>
      <c r="B66">
        <f t="shared" ref="B66:AM66" si="8">COUNTIF($B11:$E11,B$57)</f>
        <v>0</v>
      </c>
      <c r="C66">
        <f t="shared" si="8"/>
        <v>0</v>
      </c>
      <c r="D66">
        <f t="shared" si="8"/>
        <v>0</v>
      </c>
      <c r="E66">
        <f t="shared" si="8"/>
        <v>0</v>
      </c>
      <c r="F66">
        <f t="shared" si="8"/>
        <v>0</v>
      </c>
      <c r="G66">
        <f t="shared" si="8"/>
        <v>0</v>
      </c>
      <c r="H66">
        <f t="shared" si="8"/>
        <v>0</v>
      </c>
      <c r="I66">
        <f t="shared" si="8"/>
        <v>0</v>
      </c>
      <c r="J66">
        <f t="shared" si="8"/>
        <v>0</v>
      </c>
      <c r="K66">
        <f t="shared" si="8"/>
        <v>0</v>
      </c>
      <c r="L66">
        <f t="shared" si="8"/>
        <v>0</v>
      </c>
      <c r="M66">
        <f t="shared" si="8"/>
        <v>0</v>
      </c>
      <c r="N66">
        <f t="shared" si="8"/>
        <v>0</v>
      </c>
      <c r="O66">
        <f t="shared" si="8"/>
        <v>0</v>
      </c>
      <c r="P66">
        <f t="shared" si="8"/>
        <v>0</v>
      </c>
      <c r="Q66">
        <f t="shared" si="8"/>
        <v>0</v>
      </c>
      <c r="R66">
        <f t="shared" si="8"/>
        <v>0</v>
      </c>
      <c r="S66">
        <f t="shared" si="8"/>
        <v>0</v>
      </c>
      <c r="T66">
        <f t="shared" si="8"/>
        <v>0</v>
      </c>
      <c r="U66">
        <f t="shared" si="8"/>
        <v>0</v>
      </c>
      <c r="V66">
        <f t="shared" si="8"/>
        <v>0</v>
      </c>
      <c r="W66">
        <f t="shared" si="8"/>
        <v>0</v>
      </c>
      <c r="X66">
        <f t="shared" si="8"/>
        <v>0</v>
      </c>
      <c r="Y66">
        <f t="shared" si="8"/>
        <v>0</v>
      </c>
      <c r="Z66">
        <f t="shared" si="8"/>
        <v>0</v>
      </c>
      <c r="AA66">
        <f t="shared" si="8"/>
        <v>0</v>
      </c>
      <c r="AB66">
        <f t="shared" si="8"/>
        <v>0</v>
      </c>
      <c r="AC66">
        <f t="shared" si="8"/>
        <v>0</v>
      </c>
      <c r="AD66">
        <f t="shared" si="8"/>
        <v>0</v>
      </c>
      <c r="AE66">
        <f t="shared" si="8"/>
        <v>0</v>
      </c>
      <c r="AF66">
        <f t="shared" si="8"/>
        <v>0</v>
      </c>
      <c r="AG66">
        <f t="shared" si="8"/>
        <v>0</v>
      </c>
      <c r="AH66">
        <f t="shared" si="8"/>
        <v>0</v>
      </c>
      <c r="AI66">
        <f t="shared" si="8"/>
        <v>0</v>
      </c>
      <c r="AJ66">
        <f t="shared" si="8"/>
        <v>0</v>
      </c>
      <c r="AK66">
        <f t="shared" si="8"/>
        <v>2</v>
      </c>
      <c r="AL66">
        <f t="shared" si="8"/>
        <v>0</v>
      </c>
      <c r="AM66">
        <f t="shared" si="8"/>
        <v>0</v>
      </c>
    </row>
    <row r="67" spans="1:39" hidden="1" outlineLevel="1" x14ac:dyDescent="0.25">
      <c r="A67">
        <v>1979</v>
      </c>
      <c r="B67">
        <f t="shared" ref="B67:AM67" si="9">COUNTIF($B12:$E12,B$57)</f>
        <v>0</v>
      </c>
      <c r="C67">
        <f t="shared" si="9"/>
        <v>0</v>
      </c>
      <c r="D67">
        <f t="shared" si="9"/>
        <v>0</v>
      </c>
      <c r="E67">
        <f t="shared" si="9"/>
        <v>0</v>
      </c>
      <c r="F67">
        <f t="shared" si="9"/>
        <v>0</v>
      </c>
      <c r="G67">
        <f t="shared" si="9"/>
        <v>0</v>
      </c>
      <c r="H67">
        <f t="shared" si="9"/>
        <v>0</v>
      </c>
      <c r="I67">
        <f t="shared" si="9"/>
        <v>0</v>
      </c>
      <c r="J67">
        <f t="shared" si="9"/>
        <v>0</v>
      </c>
      <c r="K67">
        <f t="shared" si="9"/>
        <v>0</v>
      </c>
      <c r="L67">
        <f t="shared" si="9"/>
        <v>0</v>
      </c>
      <c r="M67">
        <f t="shared" si="9"/>
        <v>0</v>
      </c>
      <c r="N67">
        <f t="shared" si="9"/>
        <v>0</v>
      </c>
      <c r="O67">
        <f t="shared" si="9"/>
        <v>0</v>
      </c>
      <c r="P67">
        <f t="shared" si="9"/>
        <v>0</v>
      </c>
      <c r="Q67">
        <f t="shared" si="9"/>
        <v>0</v>
      </c>
      <c r="R67">
        <f t="shared" si="9"/>
        <v>0</v>
      </c>
      <c r="S67">
        <f t="shared" si="9"/>
        <v>0</v>
      </c>
      <c r="T67">
        <f t="shared" si="9"/>
        <v>0</v>
      </c>
      <c r="U67">
        <f t="shared" si="9"/>
        <v>0</v>
      </c>
      <c r="V67">
        <f t="shared" si="9"/>
        <v>0</v>
      </c>
      <c r="W67">
        <f t="shared" si="9"/>
        <v>0</v>
      </c>
      <c r="X67">
        <f t="shared" si="9"/>
        <v>0</v>
      </c>
      <c r="Y67">
        <f t="shared" si="9"/>
        <v>0</v>
      </c>
      <c r="Z67">
        <f t="shared" si="9"/>
        <v>0</v>
      </c>
      <c r="AA67">
        <f t="shared" si="9"/>
        <v>0</v>
      </c>
      <c r="AB67">
        <f t="shared" si="9"/>
        <v>0</v>
      </c>
      <c r="AC67">
        <f t="shared" si="9"/>
        <v>0</v>
      </c>
      <c r="AD67">
        <f t="shared" si="9"/>
        <v>0</v>
      </c>
      <c r="AE67">
        <f t="shared" si="9"/>
        <v>0</v>
      </c>
      <c r="AF67">
        <f t="shared" si="9"/>
        <v>0</v>
      </c>
      <c r="AG67">
        <f t="shared" si="9"/>
        <v>0</v>
      </c>
      <c r="AH67">
        <f t="shared" si="9"/>
        <v>0</v>
      </c>
      <c r="AI67">
        <f t="shared" si="9"/>
        <v>0</v>
      </c>
      <c r="AJ67">
        <f t="shared" si="9"/>
        <v>0</v>
      </c>
      <c r="AK67">
        <f t="shared" si="9"/>
        <v>2</v>
      </c>
      <c r="AL67">
        <f t="shared" si="9"/>
        <v>0</v>
      </c>
      <c r="AM67">
        <f t="shared" si="9"/>
        <v>0</v>
      </c>
    </row>
    <row r="68" spans="1:39" hidden="1" outlineLevel="1" x14ac:dyDescent="0.25">
      <c r="A68">
        <v>1980</v>
      </c>
      <c r="B68">
        <f t="shared" ref="B68:AM68" si="10">COUNTIF($B13:$E13,B$57)</f>
        <v>0</v>
      </c>
      <c r="C68">
        <f t="shared" si="10"/>
        <v>0</v>
      </c>
      <c r="D68">
        <f t="shared" si="10"/>
        <v>0</v>
      </c>
      <c r="E68">
        <f t="shared" si="10"/>
        <v>0</v>
      </c>
      <c r="F68">
        <f t="shared" si="10"/>
        <v>0</v>
      </c>
      <c r="G68">
        <f t="shared" si="10"/>
        <v>0</v>
      </c>
      <c r="H68">
        <f t="shared" si="10"/>
        <v>0</v>
      </c>
      <c r="I68">
        <f t="shared" si="10"/>
        <v>0</v>
      </c>
      <c r="J68">
        <f t="shared" si="10"/>
        <v>0</v>
      </c>
      <c r="K68">
        <f t="shared" si="10"/>
        <v>0</v>
      </c>
      <c r="L68">
        <f t="shared" si="10"/>
        <v>0</v>
      </c>
      <c r="M68">
        <f t="shared" si="10"/>
        <v>0</v>
      </c>
      <c r="N68">
        <f t="shared" si="10"/>
        <v>0</v>
      </c>
      <c r="O68">
        <f t="shared" si="10"/>
        <v>0</v>
      </c>
      <c r="P68">
        <f t="shared" si="10"/>
        <v>0</v>
      </c>
      <c r="Q68">
        <f t="shared" si="10"/>
        <v>0</v>
      </c>
      <c r="R68">
        <f t="shared" si="10"/>
        <v>0</v>
      </c>
      <c r="S68">
        <f t="shared" si="10"/>
        <v>0</v>
      </c>
      <c r="T68">
        <f t="shared" si="10"/>
        <v>0</v>
      </c>
      <c r="U68">
        <f t="shared" si="10"/>
        <v>0</v>
      </c>
      <c r="V68">
        <f t="shared" si="10"/>
        <v>0</v>
      </c>
      <c r="W68">
        <f t="shared" si="10"/>
        <v>0</v>
      </c>
      <c r="X68">
        <f t="shared" si="10"/>
        <v>0</v>
      </c>
      <c r="Y68">
        <f t="shared" si="10"/>
        <v>0</v>
      </c>
      <c r="Z68">
        <f t="shared" si="10"/>
        <v>0</v>
      </c>
      <c r="AA68">
        <f t="shared" si="10"/>
        <v>0</v>
      </c>
      <c r="AB68">
        <f t="shared" si="10"/>
        <v>0</v>
      </c>
      <c r="AC68">
        <f t="shared" si="10"/>
        <v>0</v>
      </c>
      <c r="AD68">
        <f t="shared" si="10"/>
        <v>0</v>
      </c>
      <c r="AE68">
        <f t="shared" si="10"/>
        <v>0</v>
      </c>
      <c r="AF68">
        <f t="shared" si="10"/>
        <v>0</v>
      </c>
      <c r="AG68">
        <f t="shared" si="10"/>
        <v>0</v>
      </c>
      <c r="AH68">
        <f t="shared" si="10"/>
        <v>0</v>
      </c>
      <c r="AI68">
        <f t="shared" si="10"/>
        <v>0</v>
      </c>
      <c r="AJ68">
        <f t="shared" si="10"/>
        <v>0</v>
      </c>
      <c r="AK68">
        <f t="shared" si="10"/>
        <v>2</v>
      </c>
      <c r="AL68">
        <f t="shared" si="10"/>
        <v>0</v>
      </c>
      <c r="AM68">
        <f t="shared" si="10"/>
        <v>0</v>
      </c>
    </row>
    <row r="69" spans="1:39" hidden="1" outlineLevel="1" x14ac:dyDescent="0.25">
      <c r="A69">
        <v>1981</v>
      </c>
      <c r="B69">
        <f t="shared" ref="B69:AM69" si="11">COUNTIF($B14:$E14,B$57)</f>
        <v>0</v>
      </c>
      <c r="C69">
        <f t="shared" si="11"/>
        <v>0</v>
      </c>
      <c r="D69">
        <f t="shared" si="11"/>
        <v>0</v>
      </c>
      <c r="E69">
        <f t="shared" si="11"/>
        <v>0</v>
      </c>
      <c r="F69">
        <f t="shared" si="11"/>
        <v>0</v>
      </c>
      <c r="G69">
        <f t="shared" si="11"/>
        <v>0</v>
      </c>
      <c r="H69">
        <f t="shared" si="11"/>
        <v>0</v>
      </c>
      <c r="I69">
        <f t="shared" si="11"/>
        <v>0</v>
      </c>
      <c r="J69">
        <f t="shared" si="11"/>
        <v>0</v>
      </c>
      <c r="K69">
        <f t="shared" si="11"/>
        <v>0</v>
      </c>
      <c r="L69">
        <f t="shared" si="11"/>
        <v>0</v>
      </c>
      <c r="M69">
        <f t="shared" si="11"/>
        <v>0</v>
      </c>
      <c r="N69">
        <f t="shared" si="11"/>
        <v>0</v>
      </c>
      <c r="O69">
        <f t="shared" si="11"/>
        <v>0</v>
      </c>
      <c r="P69">
        <f t="shared" si="11"/>
        <v>0</v>
      </c>
      <c r="Q69">
        <f t="shared" si="11"/>
        <v>0</v>
      </c>
      <c r="R69">
        <f t="shared" si="11"/>
        <v>0</v>
      </c>
      <c r="S69">
        <f t="shared" si="11"/>
        <v>0</v>
      </c>
      <c r="T69">
        <f t="shared" si="11"/>
        <v>0</v>
      </c>
      <c r="U69">
        <f t="shared" si="11"/>
        <v>0</v>
      </c>
      <c r="V69">
        <f t="shared" si="11"/>
        <v>0</v>
      </c>
      <c r="W69">
        <f t="shared" si="11"/>
        <v>0</v>
      </c>
      <c r="X69">
        <f t="shared" si="11"/>
        <v>0</v>
      </c>
      <c r="Y69">
        <f t="shared" si="11"/>
        <v>0</v>
      </c>
      <c r="Z69">
        <f t="shared" si="11"/>
        <v>0</v>
      </c>
      <c r="AA69">
        <f t="shared" si="11"/>
        <v>0</v>
      </c>
      <c r="AB69">
        <f t="shared" si="11"/>
        <v>0</v>
      </c>
      <c r="AC69">
        <f t="shared" si="11"/>
        <v>0</v>
      </c>
      <c r="AD69">
        <f t="shared" si="11"/>
        <v>0</v>
      </c>
      <c r="AE69">
        <f t="shared" si="11"/>
        <v>0</v>
      </c>
      <c r="AF69">
        <f t="shared" si="11"/>
        <v>0</v>
      </c>
      <c r="AG69">
        <f t="shared" si="11"/>
        <v>0</v>
      </c>
      <c r="AH69">
        <f t="shared" si="11"/>
        <v>0</v>
      </c>
      <c r="AI69">
        <f t="shared" si="11"/>
        <v>0</v>
      </c>
      <c r="AJ69">
        <f t="shared" si="11"/>
        <v>0</v>
      </c>
      <c r="AK69">
        <f t="shared" si="11"/>
        <v>2</v>
      </c>
      <c r="AL69">
        <f t="shared" si="11"/>
        <v>0</v>
      </c>
      <c r="AM69">
        <f t="shared" si="11"/>
        <v>0</v>
      </c>
    </row>
    <row r="70" spans="1:39" hidden="1" outlineLevel="1" x14ac:dyDescent="0.25">
      <c r="A70">
        <v>1982</v>
      </c>
      <c r="B70">
        <f t="shared" ref="B70:AM70" si="12">COUNTIF($B15:$E15,B$57)</f>
        <v>0</v>
      </c>
      <c r="C70">
        <f t="shared" si="12"/>
        <v>0</v>
      </c>
      <c r="D70">
        <f t="shared" si="12"/>
        <v>0</v>
      </c>
      <c r="E70">
        <f t="shared" si="12"/>
        <v>0</v>
      </c>
      <c r="F70">
        <f t="shared" si="12"/>
        <v>0</v>
      </c>
      <c r="G70">
        <f t="shared" si="12"/>
        <v>0</v>
      </c>
      <c r="H70">
        <f t="shared" si="12"/>
        <v>0</v>
      </c>
      <c r="I70">
        <f t="shared" si="12"/>
        <v>0</v>
      </c>
      <c r="J70">
        <f t="shared" si="12"/>
        <v>0</v>
      </c>
      <c r="K70">
        <f t="shared" si="12"/>
        <v>0</v>
      </c>
      <c r="L70">
        <f t="shared" si="12"/>
        <v>0</v>
      </c>
      <c r="M70">
        <f t="shared" si="12"/>
        <v>0</v>
      </c>
      <c r="N70">
        <f t="shared" si="12"/>
        <v>0</v>
      </c>
      <c r="O70">
        <f t="shared" si="12"/>
        <v>0</v>
      </c>
      <c r="P70">
        <f t="shared" si="12"/>
        <v>0</v>
      </c>
      <c r="Q70">
        <f t="shared" si="12"/>
        <v>0</v>
      </c>
      <c r="R70">
        <f t="shared" si="12"/>
        <v>0</v>
      </c>
      <c r="S70">
        <f t="shared" si="12"/>
        <v>0</v>
      </c>
      <c r="T70">
        <f t="shared" si="12"/>
        <v>0</v>
      </c>
      <c r="U70">
        <f t="shared" si="12"/>
        <v>0</v>
      </c>
      <c r="V70">
        <f t="shared" si="12"/>
        <v>0</v>
      </c>
      <c r="W70">
        <f t="shared" si="12"/>
        <v>0</v>
      </c>
      <c r="X70">
        <f t="shared" si="12"/>
        <v>0</v>
      </c>
      <c r="Y70">
        <f t="shared" si="12"/>
        <v>0</v>
      </c>
      <c r="Z70">
        <f t="shared" si="12"/>
        <v>0</v>
      </c>
      <c r="AA70">
        <f t="shared" si="12"/>
        <v>0</v>
      </c>
      <c r="AB70">
        <f t="shared" si="12"/>
        <v>0</v>
      </c>
      <c r="AC70">
        <f t="shared" si="12"/>
        <v>0</v>
      </c>
      <c r="AD70">
        <f t="shared" si="12"/>
        <v>0</v>
      </c>
      <c r="AE70">
        <f t="shared" si="12"/>
        <v>0</v>
      </c>
      <c r="AF70">
        <f t="shared" si="12"/>
        <v>0</v>
      </c>
      <c r="AG70">
        <f t="shared" si="12"/>
        <v>0</v>
      </c>
      <c r="AH70">
        <f t="shared" si="12"/>
        <v>0</v>
      </c>
      <c r="AI70">
        <f t="shared" si="12"/>
        <v>0</v>
      </c>
      <c r="AJ70">
        <f t="shared" si="12"/>
        <v>0</v>
      </c>
      <c r="AK70">
        <f t="shared" si="12"/>
        <v>2</v>
      </c>
      <c r="AL70">
        <f t="shared" si="12"/>
        <v>0</v>
      </c>
      <c r="AM70">
        <f t="shared" si="12"/>
        <v>0</v>
      </c>
    </row>
    <row r="71" spans="1:39" hidden="1" outlineLevel="1" x14ac:dyDescent="0.25">
      <c r="A71">
        <v>1983</v>
      </c>
      <c r="B71">
        <f t="shared" ref="B71:AM71" si="13">COUNTIF($B16:$E16,B$57)</f>
        <v>0</v>
      </c>
      <c r="C71">
        <f t="shared" si="13"/>
        <v>0</v>
      </c>
      <c r="D71">
        <f t="shared" si="13"/>
        <v>0</v>
      </c>
      <c r="E71">
        <f t="shared" si="13"/>
        <v>0</v>
      </c>
      <c r="F71">
        <f t="shared" si="13"/>
        <v>0</v>
      </c>
      <c r="G71">
        <f t="shared" si="13"/>
        <v>0</v>
      </c>
      <c r="H71">
        <f t="shared" si="13"/>
        <v>0</v>
      </c>
      <c r="I71">
        <f t="shared" si="13"/>
        <v>0</v>
      </c>
      <c r="J71">
        <f t="shared" si="13"/>
        <v>0</v>
      </c>
      <c r="K71">
        <f t="shared" si="13"/>
        <v>0</v>
      </c>
      <c r="L71">
        <f t="shared" si="13"/>
        <v>0</v>
      </c>
      <c r="M71">
        <f t="shared" si="13"/>
        <v>0</v>
      </c>
      <c r="N71">
        <f t="shared" si="13"/>
        <v>0</v>
      </c>
      <c r="O71">
        <f t="shared" si="13"/>
        <v>0</v>
      </c>
      <c r="P71">
        <f t="shared" si="13"/>
        <v>0</v>
      </c>
      <c r="Q71">
        <f t="shared" si="13"/>
        <v>0</v>
      </c>
      <c r="R71">
        <f t="shared" si="13"/>
        <v>0</v>
      </c>
      <c r="S71">
        <f t="shared" si="13"/>
        <v>0</v>
      </c>
      <c r="T71">
        <f t="shared" si="13"/>
        <v>0</v>
      </c>
      <c r="U71">
        <f t="shared" si="13"/>
        <v>0</v>
      </c>
      <c r="V71">
        <f t="shared" si="13"/>
        <v>0</v>
      </c>
      <c r="W71">
        <f t="shared" si="13"/>
        <v>0</v>
      </c>
      <c r="X71">
        <f t="shared" si="13"/>
        <v>0</v>
      </c>
      <c r="Y71">
        <f t="shared" si="13"/>
        <v>0</v>
      </c>
      <c r="Z71">
        <f t="shared" si="13"/>
        <v>0</v>
      </c>
      <c r="AA71">
        <f t="shared" si="13"/>
        <v>0</v>
      </c>
      <c r="AB71">
        <f t="shared" si="13"/>
        <v>0</v>
      </c>
      <c r="AC71">
        <f t="shared" si="13"/>
        <v>0</v>
      </c>
      <c r="AD71">
        <f t="shared" si="13"/>
        <v>0</v>
      </c>
      <c r="AE71">
        <f t="shared" si="13"/>
        <v>0</v>
      </c>
      <c r="AF71">
        <f t="shared" si="13"/>
        <v>0</v>
      </c>
      <c r="AG71">
        <f t="shared" si="13"/>
        <v>0</v>
      </c>
      <c r="AH71">
        <f t="shared" si="13"/>
        <v>0</v>
      </c>
      <c r="AI71">
        <f t="shared" si="13"/>
        <v>0</v>
      </c>
      <c r="AJ71">
        <f t="shared" si="13"/>
        <v>0</v>
      </c>
      <c r="AK71">
        <f t="shared" si="13"/>
        <v>2</v>
      </c>
      <c r="AL71">
        <f t="shared" si="13"/>
        <v>0</v>
      </c>
      <c r="AM71">
        <f t="shared" si="13"/>
        <v>0</v>
      </c>
    </row>
    <row r="72" spans="1:39" hidden="1" outlineLevel="1" x14ac:dyDescent="0.25">
      <c r="A72">
        <v>1984</v>
      </c>
      <c r="B72">
        <f t="shared" ref="B72:AM72" si="14">COUNTIF($B17:$E17,B$57)</f>
        <v>0</v>
      </c>
      <c r="C72">
        <f t="shared" si="14"/>
        <v>0</v>
      </c>
      <c r="D72">
        <f t="shared" si="14"/>
        <v>0</v>
      </c>
      <c r="E72">
        <f t="shared" si="14"/>
        <v>0</v>
      </c>
      <c r="F72">
        <f t="shared" si="14"/>
        <v>0</v>
      </c>
      <c r="G72">
        <f t="shared" si="14"/>
        <v>0</v>
      </c>
      <c r="H72">
        <f t="shared" si="14"/>
        <v>0</v>
      </c>
      <c r="I72">
        <f t="shared" si="14"/>
        <v>0</v>
      </c>
      <c r="J72">
        <f t="shared" si="14"/>
        <v>0</v>
      </c>
      <c r="K72">
        <f t="shared" si="14"/>
        <v>0</v>
      </c>
      <c r="L72">
        <f t="shared" si="14"/>
        <v>0</v>
      </c>
      <c r="M72">
        <f t="shared" si="14"/>
        <v>0</v>
      </c>
      <c r="N72">
        <f t="shared" si="14"/>
        <v>0</v>
      </c>
      <c r="O72">
        <f t="shared" si="14"/>
        <v>0</v>
      </c>
      <c r="P72">
        <f t="shared" si="14"/>
        <v>0</v>
      </c>
      <c r="Q72">
        <f t="shared" si="14"/>
        <v>0</v>
      </c>
      <c r="R72">
        <f t="shared" si="14"/>
        <v>0</v>
      </c>
      <c r="S72">
        <f t="shared" si="14"/>
        <v>0</v>
      </c>
      <c r="T72">
        <f t="shared" si="14"/>
        <v>0</v>
      </c>
      <c r="U72">
        <f t="shared" si="14"/>
        <v>0</v>
      </c>
      <c r="V72">
        <f t="shared" si="14"/>
        <v>0</v>
      </c>
      <c r="W72">
        <f t="shared" si="14"/>
        <v>0</v>
      </c>
      <c r="X72">
        <f t="shared" si="14"/>
        <v>0</v>
      </c>
      <c r="Y72">
        <f t="shared" si="14"/>
        <v>0</v>
      </c>
      <c r="Z72">
        <f t="shared" si="14"/>
        <v>0</v>
      </c>
      <c r="AA72">
        <f t="shared" si="14"/>
        <v>0</v>
      </c>
      <c r="AB72">
        <f t="shared" si="14"/>
        <v>0</v>
      </c>
      <c r="AC72">
        <f t="shared" si="14"/>
        <v>0</v>
      </c>
      <c r="AD72">
        <f t="shared" si="14"/>
        <v>0</v>
      </c>
      <c r="AE72">
        <f t="shared" si="14"/>
        <v>0</v>
      </c>
      <c r="AF72">
        <f t="shared" si="14"/>
        <v>0</v>
      </c>
      <c r="AG72">
        <f t="shared" si="14"/>
        <v>0</v>
      </c>
      <c r="AH72">
        <f t="shared" si="14"/>
        <v>0</v>
      </c>
      <c r="AI72">
        <f t="shared" si="14"/>
        <v>0</v>
      </c>
      <c r="AJ72">
        <f t="shared" si="14"/>
        <v>0</v>
      </c>
      <c r="AK72">
        <f t="shared" si="14"/>
        <v>2</v>
      </c>
      <c r="AL72">
        <f t="shared" si="14"/>
        <v>0</v>
      </c>
      <c r="AM72">
        <f t="shared" si="14"/>
        <v>0</v>
      </c>
    </row>
    <row r="73" spans="1:39" hidden="1" outlineLevel="1" x14ac:dyDescent="0.25">
      <c r="A73">
        <v>1985</v>
      </c>
      <c r="B73">
        <f t="shared" ref="B73:AM73" si="15">COUNTIF($B18:$E18,B$57)</f>
        <v>0</v>
      </c>
      <c r="C73">
        <f t="shared" si="15"/>
        <v>0</v>
      </c>
      <c r="D73">
        <f t="shared" si="15"/>
        <v>0</v>
      </c>
      <c r="E73">
        <f t="shared" si="15"/>
        <v>0</v>
      </c>
      <c r="F73">
        <f t="shared" si="15"/>
        <v>0</v>
      </c>
      <c r="G73">
        <f t="shared" si="15"/>
        <v>0</v>
      </c>
      <c r="H73">
        <f t="shared" si="15"/>
        <v>0</v>
      </c>
      <c r="I73">
        <f t="shared" si="15"/>
        <v>0</v>
      </c>
      <c r="J73">
        <f t="shared" si="15"/>
        <v>0</v>
      </c>
      <c r="K73">
        <f t="shared" si="15"/>
        <v>0</v>
      </c>
      <c r="L73">
        <f t="shared" si="15"/>
        <v>0</v>
      </c>
      <c r="M73">
        <f t="shared" si="15"/>
        <v>0</v>
      </c>
      <c r="N73">
        <f t="shared" si="15"/>
        <v>0</v>
      </c>
      <c r="O73">
        <f t="shared" si="15"/>
        <v>0</v>
      </c>
      <c r="P73">
        <f t="shared" si="15"/>
        <v>0</v>
      </c>
      <c r="Q73">
        <f t="shared" si="15"/>
        <v>0</v>
      </c>
      <c r="R73">
        <f t="shared" si="15"/>
        <v>0</v>
      </c>
      <c r="S73">
        <f t="shared" si="15"/>
        <v>0</v>
      </c>
      <c r="T73">
        <f t="shared" si="15"/>
        <v>0</v>
      </c>
      <c r="U73">
        <f t="shared" si="15"/>
        <v>0</v>
      </c>
      <c r="V73">
        <f t="shared" si="15"/>
        <v>0</v>
      </c>
      <c r="W73">
        <f t="shared" si="15"/>
        <v>0</v>
      </c>
      <c r="X73">
        <f t="shared" si="15"/>
        <v>0</v>
      </c>
      <c r="Y73">
        <f t="shared" si="15"/>
        <v>0</v>
      </c>
      <c r="Z73">
        <f t="shared" si="15"/>
        <v>0</v>
      </c>
      <c r="AA73">
        <f t="shared" si="15"/>
        <v>0</v>
      </c>
      <c r="AB73">
        <f t="shared" si="15"/>
        <v>0</v>
      </c>
      <c r="AC73">
        <f t="shared" si="15"/>
        <v>0</v>
      </c>
      <c r="AD73">
        <f t="shared" si="15"/>
        <v>0</v>
      </c>
      <c r="AE73">
        <f t="shared" si="15"/>
        <v>0</v>
      </c>
      <c r="AF73">
        <f t="shared" si="15"/>
        <v>0</v>
      </c>
      <c r="AG73">
        <f t="shared" si="15"/>
        <v>0</v>
      </c>
      <c r="AH73">
        <f t="shared" si="15"/>
        <v>0</v>
      </c>
      <c r="AI73">
        <f t="shared" si="15"/>
        <v>2</v>
      </c>
      <c r="AJ73">
        <f t="shared" si="15"/>
        <v>0</v>
      </c>
      <c r="AK73">
        <f t="shared" si="15"/>
        <v>0</v>
      </c>
      <c r="AL73">
        <f t="shared" si="15"/>
        <v>0</v>
      </c>
      <c r="AM73">
        <f t="shared" si="15"/>
        <v>0</v>
      </c>
    </row>
    <row r="74" spans="1:39" hidden="1" outlineLevel="1" x14ac:dyDescent="0.25">
      <c r="A74">
        <v>1986</v>
      </c>
      <c r="B74">
        <f t="shared" ref="B74:AM74" si="16">COUNTIF($B19:$E19,B$57)</f>
        <v>0</v>
      </c>
      <c r="C74">
        <f t="shared" si="16"/>
        <v>0</v>
      </c>
      <c r="D74">
        <f t="shared" si="16"/>
        <v>0</v>
      </c>
      <c r="E74">
        <f t="shared" si="16"/>
        <v>0</v>
      </c>
      <c r="F74">
        <f t="shared" si="16"/>
        <v>0</v>
      </c>
      <c r="G74">
        <f t="shared" si="16"/>
        <v>0</v>
      </c>
      <c r="H74">
        <f t="shared" si="16"/>
        <v>0</v>
      </c>
      <c r="I74">
        <f t="shared" si="16"/>
        <v>0</v>
      </c>
      <c r="J74">
        <f t="shared" si="16"/>
        <v>0</v>
      </c>
      <c r="K74">
        <f t="shared" si="16"/>
        <v>0</v>
      </c>
      <c r="L74">
        <f t="shared" si="16"/>
        <v>0</v>
      </c>
      <c r="M74">
        <f t="shared" si="16"/>
        <v>0</v>
      </c>
      <c r="N74">
        <f t="shared" si="16"/>
        <v>0</v>
      </c>
      <c r="O74">
        <f t="shared" si="16"/>
        <v>0</v>
      </c>
      <c r="P74">
        <f t="shared" si="16"/>
        <v>0</v>
      </c>
      <c r="Q74">
        <f t="shared" si="16"/>
        <v>0</v>
      </c>
      <c r="R74">
        <f t="shared" si="16"/>
        <v>0</v>
      </c>
      <c r="S74">
        <f t="shared" si="16"/>
        <v>0</v>
      </c>
      <c r="T74">
        <f t="shared" si="16"/>
        <v>0</v>
      </c>
      <c r="U74">
        <f t="shared" si="16"/>
        <v>0</v>
      </c>
      <c r="V74">
        <f t="shared" si="16"/>
        <v>0</v>
      </c>
      <c r="W74">
        <f t="shared" si="16"/>
        <v>0</v>
      </c>
      <c r="X74">
        <f t="shared" si="16"/>
        <v>0</v>
      </c>
      <c r="Y74">
        <f t="shared" si="16"/>
        <v>0</v>
      </c>
      <c r="Z74">
        <f t="shared" si="16"/>
        <v>0</v>
      </c>
      <c r="AA74">
        <f t="shared" si="16"/>
        <v>0</v>
      </c>
      <c r="AB74">
        <f t="shared" si="16"/>
        <v>0</v>
      </c>
      <c r="AC74">
        <f t="shared" si="16"/>
        <v>0</v>
      </c>
      <c r="AD74">
        <f t="shared" si="16"/>
        <v>0</v>
      </c>
      <c r="AE74">
        <f t="shared" si="16"/>
        <v>0</v>
      </c>
      <c r="AF74">
        <f t="shared" si="16"/>
        <v>0</v>
      </c>
      <c r="AG74">
        <f t="shared" si="16"/>
        <v>0</v>
      </c>
      <c r="AH74">
        <f t="shared" si="16"/>
        <v>0</v>
      </c>
      <c r="AI74">
        <f t="shared" si="16"/>
        <v>2</v>
      </c>
      <c r="AJ74">
        <f t="shared" si="16"/>
        <v>0</v>
      </c>
      <c r="AK74">
        <f t="shared" si="16"/>
        <v>0</v>
      </c>
      <c r="AL74">
        <f t="shared" si="16"/>
        <v>0</v>
      </c>
      <c r="AM74">
        <f t="shared" si="16"/>
        <v>0</v>
      </c>
    </row>
    <row r="75" spans="1:39" hidden="1" outlineLevel="1" x14ac:dyDescent="0.25">
      <c r="A75">
        <v>1987</v>
      </c>
      <c r="B75">
        <f t="shared" ref="B75:AM75" si="17">COUNTIF($B20:$E20,B$57)</f>
        <v>0</v>
      </c>
      <c r="C75">
        <f t="shared" si="17"/>
        <v>0</v>
      </c>
      <c r="D75">
        <f t="shared" si="17"/>
        <v>0</v>
      </c>
      <c r="E75">
        <f t="shared" si="17"/>
        <v>0</v>
      </c>
      <c r="F75">
        <f t="shared" si="17"/>
        <v>0</v>
      </c>
      <c r="G75">
        <f t="shared" si="17"/>
        <v>0</v>
      </c>
      <c r="H75">
        <f t="shared" si="17"/>
        <v>0</v>
      </c>
      <c r="I75">
        <f t="shared" si="17"/>
        <v>0</v>
      </c>
      <c r="J75">
        <f t="shared" si="17"/>
        <v>0</v>
      </c>
      <c r="K75">
        <f t="shared" si="17"/>
        <v>0</v>
      </c>
      <c r="L75">
        <f t="shared" si="17"/>
        <v>0</v>
      </c>
      <c r="M75">
        <f t="shared" si="17"/>
        <v>2</v>
      </c>
      <c r="N75">
        <f t="shared" si="17"/>
        <v>0</v>
      </c>
      <c r="O75">
        <f t="shared" si="17"/>
        <v>0</v>
      </c>
      <c r="P75">
        <f t="shared" si="17"/>
        <v>0</v>
      </c>
      <c r="Q75">
        <f t="shared" si="17"/>
        <v>0</v>
      </c>
      <c r="R75">
        <f t="shared" si="17"/>
        <v>0</v>
      </c>
      <c r="S75">
        <f t="shared" si="17"/>
        <v>0</v>
      </c>
      <c r="T75">
        <f t="shared" si="17"/>
        <v>0</v>
      </c>
      <c r="U75">
        <f t="shared" si="17"/>
        <v>0</v>
      </c>
      <c r="V75">
        <f t="shared" si="17"/>
        <v>0</v>
      </c>
      <c r="W75">
        <f t="shared" si="17"/>
        <v>0</v>
      </c>
      <c r="X75">
        <f t="shared" si="17"/>
        <v>0</v>
      </c>
      <c r="Y75">
        <f t="shared" si="17"/>
        <v>0</v>
      </c>
      <c r="Z75">
        <f t="shared" si="17"/>
        <v>0</v>
      </c>
      <c r="AA75">
        <f t="shared" si="17"/>
        <v>0</v>
      </c>
      <c r="AB75">
        <f t="shared" si="17"/>
        <v>0</v>
      </c>
      <c r="AC75">
        <f t="shared" si="17"/>
        <v>0</v>
      </c>
      <c r="AD75">
        <f t="shared" si="17"/>
        <v>0</v>
      </c>
      <c r="AE75">
        <f t="shared" si="17"/>
        <v>0</v>
      </c>
      <c r="AF75">
        <f t="shared" si="17"/>
        <v>0</v>
      </c>
      <c r="AG75">
        <f t="shared" si="17"/>
        <v>0</v>
      </c>
      <c r="AH75">
        <f t="shared" si="17"/>
        <v>0</v>
      </c>
      <c r="AI75">
        <f t="shared" si="17"/>
        <v>0</v>
      </c>
      <c r="AJ75">
        <f t="shared" si="17"/>
        <v>0</v>
      </c>
      <c r="AK75">
        <f t="shared" si="17"/>
        <v>0</v>
      </c>
      <c r="AL75">
        <f t="shared" si="17"/>
        <v>0</v>
      </c>
      <c r="AM75">
        <f t="shared" si="17"/>
        <v>0</v>
      </c>
    </row>
    <row r="76" spans="1:39" hidden="1" outlineLevel="1" x14ac:dyDescent="0.25">
      <c r="A76">
        <v>1988</v>
      </c>
      <c r="B76">
        <f t="shared" ref="B76:AM76" si="18">COUNTIF($B21:$E21,B$57)</f>
        <v>0</v>
      </c>
      <c r="C76">
        <f t="shared" si="18"/>
        <v>0</v>
      </c>
      <c r="D76">
        <f t="shared" si="18"/>
        <v>0</v>
      </c>
      <c r="E76">
        <f t="shared" si="18"/>
        <v>0</v>
      </c>
      <c r="F76">
        <f t="shared" si="18"/>
        <v>0</v>
      </c>
      <c r="G76">
        <f t="shared" si="18"/>
        <v>0</v>
      </c>
      <c r="H76">
        <f t="shared" si="18"/>
        <v>0</v>
      </c>
      <c r="I76">
        <f t="shared" si="18"/>
        <v>0</v>
      </c>
      <c r="J76">
        <f t="shared" si="18"/>
        <v>0</v>
      </c>
      <c r="K76">
        <f t="shared" si="18"/>
        <v>0</v>
      </c>
      <c r="L76">
        <f t="shared" si="18"/>
        <v>0</v>
      </c>
      <c r="M76">
        <f t="shared" si="18"/>
        <v>0</v>
      </c>
      <c r="N76">
        <f t="shared" si="18"/>
        <v>0</v>
      </c>
      <c r="O76">
        <f t="shared" si="18"/>
        <v>0</v>
      </c>
      <c r="P76">
        <f t="shared" si="18"/>
        <v>0</v>
      </c>
      <c r="Q76">
        <f t="shared" si="18"/>
        <v>0</v>
      </c>
      <c r="R76">
        <f t="shared" si="18"/>
        <v>0</v>
      </c>
      <c r="S76">
        <f t="shared" si="18"/>
        <v>0</v>
      </c>
      <c r="T76">
        <f t="shared" si="18"/>
        <v>0</v>
      </c>
      <c r="U76">
        <f t="shared" si="18"/>
        <v>0</v>
      </c>
      <c r="V76">
        <f t="shared" si="18"/>
        <v>0</v>
      </c>
      <c r="W76">
        <f t="shared" si="18"/>
        <v>0</v>
      </c>
      <c r="X76">
        <f t="shared" si="18"/>
        <v>0</v>
      </c>
      <c r="Y76">
        <f t="shared" si="18"/>
        <v>0</v>
      </c>
      <c r="Z76">
        <f t="shared" si="18"/>
        <v>0</v>
      </c>
      <c r="AA76">
        <f t="shared" si="18"/>
        <v>0</v>
      </c>
      <c r="AB76">
        <f t="shared" si="18"/>
        <v>0</v>
      </c>
      <c r="AC76">
        <f t="shared" si="18"/>
        <v>0</v>
      </c>
      <c r="AD76">
        <f t="shared" si="18"/>
        <v>0</v>
      </c>
      <c r="AE76">
        <f t="shared" si="18"/>
        <v>0</v>
      </c>
      <c r="AF76">
        <f t="shared" si="18"/>
        <v>0</v>
      </c>
      <c r="AG76">
        <f t="shared" si="18"/>
        <v>0</v>
      </c>
      <c r="AH76">
        <f t="shared" si="18"/>
        <v>0</v>
      </c>
      <c r="AI76">
        <f t="shared" si="18"/>
        <v>0</v>
      </c>
      <c r="AJ76">
        <f t="shared" si="18"/>
        <v>0</v>
      </c>
      <c r="AK76">
        <f t="shared" si="18"/>
        <v>2</v>
      </c>
      <c r="AL76">
        <f t="shared" si="18"/>
        <v>0</v>
      </c>
      <c r="AM76">
        <f t="shared" si="18"/>
        <v>0</v>
      </c>
    </row>
    <row r="77" spans="1:39" hidden="1" outlineLevel="1" x14ac:dyDescent="0.25">
      <c r="A77">
        <v>1989</v>
      </c>
      <c r="B77">
        <f t="shared" ref="B77:AM77" si="19">COUNTIF($B22:$E22,B$57)</f>
        <v>0</v>
      </c>
      <c r="C77">
        <f t="shared" si="19"/>
        <v>0</v>
      </c>
      <c r="D77">
        <f t="shared" si="19"/>
        <v>0</v>
      </c>
      <c r="E77">
        <f t="shared" si="19"/>
        <v>0</v>
      </c>
      <c r="F77">
        <f t="shared" si="19"/>
        <v>0</v>
      </c>
      <c r="G77">
        <f t="shared" si="19"/>
        <v>0</v>
      </c>
      <c r="H77">
        <f t="shared" si="19"/>
        <v>0</v>
      </c>
      <c r="I77">
        <f t="shared" si="19"/>
        <v>0</v>
      </c>
      <c r="J77">
        <f t="shared" si="19"/>
        <v>0</v>
      </c>
      <c r="K77">
        <f t="shared" si="19"/>
        <v>0</v>
      </c>
      <c r="L77">
        <f t="shared" si="19"/>
        <v>0</v>
      </c>
      <c r="M77">
        <f t="shared" si="19"/>
        <v>0</v>
      </c>
      <c r="N77">
        <f t="shared" si="19"/>
        <v>0</v>
      </c>
      <c r="O77">
        <f t="shared" si="19"/>
        <v>0</v>
      </c>
      <c r="P77">
        <f t="shared" si="19"/>
        <v>0</v>
      </c>
      <c r="Q77">
        <f t="shared" si="19"/>
        <v>0</v>
      </c>
      <c r="R77">
        <f t="shared" si="19"/>
        <v>0</v>
      </c>
      <c r="S77">
        <f t="shared" si="19"/>
        <v>0</v>
      </c>
      <c r="T77">
        <f t="shared" si="19"/>
        <v>0</v>
      </c>
      <c r="U77">
        <f t="shared" si="19"/>
        <v>0</v>
      </c>
      <c r="V77">
        <f t="shared" si="19"/>
        <v>0</v>
      </c>
      <c r="W77">
        <f t="shared" si="19"/>
        <v>0</v>
      </c>
      <c r="X77">
        <f t="shared" si="19"/>
        <v>0</v>
      </c>
      <c r="Y77">
        <f t="shared" si="19"/>
        <v>0</v>
      </c>
      <c r="Z77">
        <f t="shared" si="19"/>
        <v>0</v>
      </c>
      <c r="AA77">
        <f t="shared" si="19"/>
        <v>0</v>
      </c>
      <c r="AB77">
        <f t="shared" si="19"/>
        <v>0</v>
      </c>
      <c r="AC77">
        <f t="shared" si="19"/>
        <v>0</v>
      </c>
      <c r="AD77">
        <f t="shared" si="19"/>
        <v>0</v>
      </c>
      <c r="AE77">
        <f t="shared" si="19"/>
        <v>0</v>
      </c>
      <c r="AF77">
        <f t="shared" si="19"/>
        <v>0</v>
      </c>
      <c r="AG77">
        <f t="shared" si="19"/>
        <v>0</v>
      </c>
      <c r="AH77">
        <f t="shared" si="19"/>
        <v>0</v>
      </c>
      <c r="AI77">
        <f t="shared" si="19"/>
        <v>0</v>
      </c>
      <c r="AJ77">
        <f t="shared" si="19"/>
        <v>0</v>
      </c>
      <c r="AK77">
        <f t="shared" si="19"/>
        <v>2</v>
      </c>
      <c r="AL77">
        <f t="shared" si="19"/>
        <v>0</v>
      </c>
      <c r="AM77">
        <f t="shared" si="19"/>
        <v>0</v>
      </c>
    </row>
    <row r="78" spans="1:39" hidden="1" outlineLevel="1" x14ac:dyDescent="0.25">
      <c r="A78">
        <v>1990</v>
      </c>
      <c r="B78">
        <f t="shared" ref="B78:AM78" si="20">COUNTIF($B23:$E23,B$57)</f>
        <v>0</v>
      </c>
      <c r="C78">
        <f t="shared" si="20"/>
        <v>0</v>
      </c>
      <c r="D78">
        <f t="shared" si="20"/>
        <v>0</v>
      </c>
      <c r="E78">
        <f t="shared" si="20"/>
        <v>0</v>
      </c>
      <c r="F78">
        <f t="shared" si="20"/>
        <v>0</v>
      </c>
      <c r="G78">
        <f t="shared" si="20"/>
        <v>0</v>
      </c>
      <c r="H78">
        <f t="shared" si="20"/>
        <v>0</v>
      </c>
      <c r="I78">
        <f t="shared" si="20"/>
        <v>0</v>
      </c>
      <c r="J78">
        <f t="shared" si="20"/>
        <v>0</v>
      </c>
      <c r="K78">
        <f t="shared" si="20"/>
        <v>0</v>
      </c>
      <c r="L78">
        <f t="shared" si="20"/>
        <v>0</v>
      </c>
      <c r="M78">
        <f t="shared" si="20"/>
        <v>0</v>
      </c>
      <c r="N78">
        <f t="shared" si="20"/>
        <v>0</v>
      </c>
      <c r="O78">
        <f t="shared" si="20"/>
        <v>0</v>
      </c>
      <c r="P78">
        <f t="shared" si="20"/>
        <v>0</v>
      </c>
      <c r="Q78">
        <f t="shared" si="20"/>
        <v>1</v>
      </c>
      <c r="R78">
        <f t="shared" si="20"/>
        <v>0</v>
      </c>
      <c r="S78">
        <f t="shared" si="20"/>
        <v>0</v>
      </c>
      <c r="T78">
        <f t="shared" si="20"/>
        <v>0</v>
      </c>
      <c r="U78">
        <f t="shared" si="20"/>
        <v>0</v>
      </c>
      <c r="V78">
        <f t="shared" si="20"/>
        <v>0</v>
      </c>
      <c r="W78">
        <f t="shared" si="20"/>
        <v>0</v>
      </c>
      <c r="X78">
        <f t="shared" si="20"/>
        <v>0</v>
      </c>
      <c r="Y78">
        <f t="shared" si="20"/>
        <v>0</v>
      </c>
      <c r="Z78">
        <f t="shared" si="20"/>
        <v>0</v>
      </c>
      <c r="AA78">
        <f t="shared" si="20"/>
        <v>0</v>
      </c>
      <c r="AB78">
        <f t="shared" si="20"/>
        <v>0</v>
      </c>
      <c r="AC78">
        <f t="shared" si="20"/>
        <v>0</v>
      </c>
      <c r="AD78">
        <f t="shared" si="20"/>
        <v>0</v>
      </c>
      <c r="AE78">
        <f t="shared" si="20"/>
        <v>0</v>
      </c>
      <c r="AF78">
        <f t="shared" si="20"/>
        <v>0</v>
      </c>
      <c r="AG78">
        <f t="shared" si="20"/>
        <v>0</v>
      </c>
      <c r="AH78">
        <f t="shared" si="20"/>
        <v>0</v>
      </c>
      <c r="AI78">
        <f t="shared" si="20"/>
        <v>0</v>
      </c>
      <c r="AJ78">
        <f t="shared" si="20"/>
        <v>1</v>
      </c>
      <c r="AK78">
        <f t="shared" si="20"/>
        <v>0</v>
      </c>
      <c r="AL78">
        <f t="shared" si="20"/>
        <v>0</v>
      </c>
      <c r="AM78">
        <f t="shared" si="20"/>
        <v>0</v>
      </c>
    </row>
    <row r="79" spans="1:39" hidden="1" outlineLevel="1" x14ac:dyDescent="0.25">
      <c r="A79">
        <v>1991</v>
      </c>
      <c r="B79">
        <f t="shared" ref="B79:AM79" si="21">COUNTIF($B24:$E24,B$57)</f>
        <v>0</v>
      </c>
      <c r="C79">
        <f t="shared" si="21"/>
        <v>1</v>
      </c>
      <c r="D79">
        <f t="shared" si="21"/>
        <v>0</v>
      </c>
      <c r="E79">
        <f t="shared" si="21"/>
        <v>0</v>
      </c>
      <c r="F79">
        <f t="shared" si="21"/>
        <v>0</v>
      </c>
      <c r="G79">
        <f t="shared" si="21"/>
        <v>0</v>
      </c>
      <c r="H79">
        <f t="shared" si="21"/>
        <v>0</v>
      </c>
      <c r="I79">
        <f t="shared" si="21"/>
        <v>0</v>
      </c>
      <c r="J79">
        <f t="shared" si="21"/>
        <v>0</v>
      </c>
      <c r="K79">
        <f t="shared" si="21"/>
        <v>0</v>
      </c>
      <c r="L79">
        <f t="shared" si="21"/>
        <v>0</v>
      </c>
      <c r="M79">
        <f t="shared" si="21"/>
        <v>0</v>
      </c>
      <c r="N79">
        <f t="shared" si="21"/>
        <v>0</v>
      </c>
      <c r="O79">
        <f t="shared" si="21"/>
        <v>0</v>
      </c>
      <c r="P79">
        <f t="shared" si="21"/>
        <v>0</v>
      </c>
      <c r="Q79">
        <f t="shared" si="21"/>
        <v>0</v>
      </c>
      <c r="R79">
        <f t="shared" si="21"/>
        <v>0</v>
      </c>
      <c r="S79">
        <f t="shared" si="21"/>
        <v>0</v>
      </c>
      <c r="T79">
        <f t="shared" si="21"/>
        <v>0</v>
      </c>
      <c r="U79">
        <f t="shared" si="21"/>
        <v>0</v>
      </c>
      <c r="V79">
        <f t="shared" si="21"/>
        <v>0</v>
      </c>
      <c r="W79">
        <f t="shared" si="21"/>
        <v>0</v>
      </c>
      <c r="X79">
        <f t="shared" si="21"/>
        <v>0</v>
      </c>
      <c r="Y79">
        <f t="shared" si="21"/>
        <v>0</v>
      </c>
      <c r="Z79">
        <f t="shared" si="21"/>
        <v>0</v>
      </c>
      <c r="AA79">
        <f t="shared" si="21"/>
        <v>0</v>
      </c>
      <c r="AB79">
        <f t="shared" si="21"/>
        <v>0</v>
      </c>
      <c r="AC79">
        <f t="shared" si="21"/>
        <v>0</v>
      </c>
      <c r="AD79">
        <f t="shared" si="21"/>
        <v>0</v>
      </c>
      <c r="AE79">
        <f t="shared" si="21"/>
        <v>0</v>
      </c>
      <c r="AF79">
        <f t="shared" si="21"/>
        <v>0</v>
      </c>
      <c r="AG79">
        <f t="shared" si="21"/>
        <v>0</v>
      </c>
      <c r="AH79">
        <f t="shared" si="21"/>
        <v>0</v>
      </c>
      <c r="AI79">
        <f t="shared" si="21"/>
        <v>1</v>
      </c>
      <c r="AJ79">
        <f t="shared" si="21"/>
        <v>0</v>
      </c>
      <c r="AK79">
        <f t="shared" si="21"/>
        <v>0</v>
      </c>
      <c r="AL79">
        <f t="shared" si="21"/>
        <v>0</v>
      </c>
      <c r="AM79">
        <f t="shared" si="21"/>
        <v>0</v>
      </c>
    </row>
    <row r="80" spans="1:39" hidden="1" outlineLevel="1" x14ac:dyDescent="0.25">
      <c r="A80">
        <v>1992</v>
      </c>
      <c r="B80">
        <f t="shared" ref="B80:AM80" si="22">COUNTIF($B25:$E25,B$57)</f>
        <v>0</v>
      </c>
      <c r="C80">
        <f t="shared" si="22"/>
        <v>2</v>
      </c>
      <c r="D80">
        <f t="shared" si="22"/>
        <v>0</v>
      </c>
      <c r="E80">
        <f t="shared" si="22"/>
        <v>0</v>
      </c>
      <c r="F80">
        <f t="shared" si="22"/>
        <v>0</v>
      </c>
      <c r="G80">
        <f t="shared" si="22"/>
        <v>0</v>
      </c>
      <c r="H80">
        <f t="shared" si="22"/>
        <v>0</v>
      </c>
      <c r="I80">
        <f t="shared" si="22"/>
        <v>0</v>
      </c>
      <c r="J80">
        <f t="shared" si="22"/>
        <v>0</v>
      </c>
      <c r="K80">
        <f t="shared" si="22"/>
        <v>0</v>
      </c>
      <c r="L80">
        <f t="shared" si="22"/>
        <v>0</v>
      </c>
      <c r="M80">
        <f t="shared" si="22"/>
        <v>0</v>
      </c>
      <c r="N80">
        <f t="shared" si="22"/>
        <v>0</v>
      </c>
      <c r="O80">
        <f t="shared" si="22"/>
        <v>0</v>
      </c>
      <c r="P80">
        <f t="shared" si="22"/>
        <v>0</v>
      </c>
      <c r="Q80">
        <f t="shared" si="22"/>
        <v>0</v>
      </c>
      <c r="R80">
        <f t="shared" si="22"/>
        <v>0</v>
      </c>
      <c r="S80">
        <f t="shared" si="22"/>
        <v>0</v>
      </c>
      <c r="T80">
        <f t="shared" si="22"/>
        <v>0</v>
      </c>
      <c r="U80">
        <f t="shared" si="22"/>
        <v>0</v>
      </c>
      <c r="V80">
        <f t="shared" si="22"/>
        <v>0</v>
      </c>
      <c r="W80">
        <f t="shared" si="22"/>
        <v>0</v>
      </c>
      <c r="X80">
        <f t="shared" si="22"/>
        <v>0</v>
      </c>
      <c r="Y80">
        <f t="shared" si="22"/>
        <v>0</v>
      </c>
      <c r="Z80">
        <f t="shared" si="22"/>
        <v>0</v>
      </c>
      <c r="AA80">
        <f t="shared" si="22"/>
        <v>0</v>
      </c>
      <c r="AB80">
        <f t="shared" si="22"/>
        <v>0</v>
      </c>
      <c r="AC80">
        <f t="shared" si="22"/>
        <v>0</v>
      </c>
      <c r="AD80">
        <f t="shared" si="22"/>
        <v>0</v>
      </c>
      <c r="AE80">
        <f t="shared" si="22"/>
        <v>0</v>
      </c>
      <c r="AF80">
        <f t="shared" si="22"/>
        <v>0</v>
      </c>
      <c r="AG80">
        <f t="shared" si="22"/>
        <v>0</v>
      </c>
      <c r="AH80">
        <f t="shared" si="22"/>
        <v>0</v>
      </c>
      <c r="AI80">
        <f t="shared" si="22"/>
        <v>0</v>
      </c>
      <c r="AJ80">
        <f t="shared" si="22"/>
        <v>0</v>
      </c>
      <c r="AK80">
        <f t="shared" si="22"/>
        <v>0</v>
      </c>
      <c r="AL80">
        <f t="shared" si="22"/>
        <v>0</v>
      </c>
      <c r="AM80">
        <f t="shared" si="22"/>
        <v>0</v>
      </c>
    </row>
    <row r="81" spans="1:39" hidden="1" outlineLevel="1" x14ac:dyDescent="0.25">
      <c r="A81">
        <v>1993</v>
      </c>
      <c r="B81">
        <f t="shared" ref="B81:AM81" si="23">COUNTIF($B26:$E26,B$57)</f>
        <v>0</v>
      </c>
      <c r="C81">
        <f t="shared" si="23"/>
        <v>0</v>
      </c>
      <c r="D81">
        <f t="shared" si="23"/>
        <v>0</v>
      </c>
      <c r="E81">
        <f t="shared" si="23"/>
        <v>0</v>
      </c>
      <c r="F81">
        <f t="shared" si="23"/>
        <v>0</v>
      </c>
      <c r="G81">
        <f t="shared" si="23"/>
        <v>0</v>
      </c>
      <c r="H81">
        <f t="shared" si="23"/>
        <v>0</v>
      </c>
      <c r="I81">
        <f t="shared" si="23"/>
        <v>0</v>
      </c>
      <c r="J81">
        <f t="shared" si="23"/>
        <v>0</v>
      </c>
      <c r="K81">
        <f t="shared" si="23"/>
        <v>0</v>
      </c>
      <c r="L81">
        <f t="shared" si="23"/>
        <v>0</v>
      </c>
      <c r="M81">
        <f t="shared" si="23"/>
        <v>0</v>
      </c>
      <c r="N81">
        <f t="shared" si="23"/>
        <v>0</v>
      </c>
      <c r="O81">
        <f t="shared" si="23"/>
        <v>0</v>
      </c>
      <c r="P81">
        <f t="shared" si="23"/>
        <v>0</v>
      </c>
      <c r="Q81">
        <f t="shared" si="23"/>
        <v>0</v>
      </c>
      <c r="R81">
        <f t="shared" si="23"/>
        <v>0</v>
      </c>
      <c r="S81">
        <f t="shared" si="23"/>
        <v>0</v>
      </c>
      <c r="T81">
        <f t="shared" si="23"/>
        <v>0</v>
      </c>
      <c r="U81">
        <f t="shared" si="23"/>
        <v>0</v>
      </c>
      <c r="V81">
        <f t="shared" si="23"/>
        <v>0</v>
      </c>
      <c r="W81">
        <f t="shared" si="23"/>
        <v>0</v>
      </c>
      <c r="X81">
        <f t="shared" si="23"/>
        <v>0</v>
      </c>
      <c r="Y81">
        <f t="shared" si="23"/>
        <v>0</v>
      </c>
      <c r="Z81">
        <f t="shared" si="23"/>
        <v>2</v>
      </c>
      <c r="AA81">
        <f t="shared" si="23"/>
        <v>0</v>
      </c>
      <c r="AB81">
        <f t="shared" si="23"/>
        <v>0</v>
      </c>
      <c r="AC81">
        <f t="shared" si="23"/>
        <v>0</v>
      </c>
      <c r="AD81">
        <f t="shared" si="23"/>
        <v>0</v>
      </c>
      <c r="AE81">
        <f t="shared" si="23"/>
        <v>0</v>
      </c>
      <c r="AF81">
        <f t="shared" si="23"/>
        <v>0</v>
      </c>
      <c r="AG81">
        <f t="shared" si="23"/>
        <v>0</v>
      </c>
      <c r="AH81">
        <f t="shared" si="23"/>
        <v>0</v>
      </c>
      <c r="AI81">
        <f t="shared" si="23"/>
        <v>0</v>
      </c>
      <c r="AJ81">
        <f t="shared" si="23"/>
        <v>0</v>
      </c>
      <c r="AK81">
        <f t="shared" si="23"/>
        <v>0</v>
      </c>
      <c r="AL81">
        <f t="shared" si="23"/>
        <v>0</v>
      </c>
      <c r="AM81">
        <f t="shared" si="23"/>
        <v>0</v>
      </c>
    </row>
    <row r="82" spans="1:39" hidden="1" outlineLevel="1" x14ac:dyDescent="0.25">
      <c r="A82">
        <v>1994</v>
      </c>
      <c r="B82">
        <f t="shared" ref="B82:AM82" si="24">COUNTIF($B27:$E27,B$57)</f>
        <v>0</v>
      </c>
      <c r="C82">
        <f t="shared" si="24"/>
        <v>0</v>
      </c>
      <c r="D82">
        <f t="shared" si="24"/>
        <v>0</v>
      </c>
      <c r="E82">
        <f t="shared" si="24"/>
        <v>0</v>
      </c>
      <c r="F82">
        <f t="shared" si="24"/>
        <v>0</v>
      </c>
      <c r="G82">
        <f t="shared" si="24"/>
        <v>0</v>
      </c>
      <c r="H82">
        <f t="shared" si="24"/>
        <v>0</v>
      </c>
      <c r="I82">
        <f t="shared" si="24"/>
        <v>0</v>
      </c>
      <c r="J82">
        <f t="shared" si="24"/>
        <v>0</v>
      </c>
      <c r="K82">
        <f t="shared" si="24"/>
        <v>0</v>
      </c>
      <c r="L82">
        <f t="shared" si="24"/>
        <v>0</v>
      </c>
      <c r="M82">
        <f t="shared" si="24"/>
        <v>0</v>
      </c>
      <c r="N82">
        <f t="shared" si="24"/>
        <v>0</v>
      </c>
      <c r="O82">
        <f t="shared" si="24"/>
        <v>0</v>
      </c>
      <c r="P82">
        <f t="shared" si="24"/>
        <v>0</v>
      </c>
      <c r="Q82">
        <f t="shared" si="24"/>
        <v>0</v>
      </c>
      <c r="R82">
        <f t="shared" si="24"/>
        <v>0</v>
      </c>
      <c r="S82">
        <f t="shared" si="24"/>
        <v>0</v>
      </c>
      <c r="T82">
        <f t="shared" si="24"/>
        <v>0</v>
      </c>
      <c r="U82">
        <f t="shared" si="24"/>
        <v>0</v>
      </c>
      <c r="V82">
        <f t="shared" si="24"/>
        <v>0</v>
      </c>
      <c r="W82">
        <f t="shared" si="24"/>
        <v>0</v>
      </c>
      <c r="X82">
        <f t="shared" si="24"/>
        <v>0</v>
      </c>
      <c r="Y82">
        <f t="shared" si="24"/>
        <v>0</v>
      </c>
      <c r="Z82">
        <f t="shared" si="24"/>
        <v>0</v>
      </c>
      <c r="AA82">
        <f t="shared" si="24"/>
        <v>0</v>
      </c>
      <c r="AB82">
        <f t="shared" si="24"/>
        <v>0</v>
      </c>
      <c r="AC82">
        <f t="shared" si="24"/>
        <v>0</v>
      </c>
      <c r="AD82">
        <f t="shared" si="24"/>
        <v>0</v>
      </c>
      <c r="AE82">
        <f t="shared" si="24"/>
        <v>0</v>
      </c>
      <c r="AF82">
        <f t="shared" si="24"/>
        <v>0</v>
      </c>
      <c r="AG82">
        <f t="shared" si="24"/>
        <v>0</v>
      </c>
      <c r="AH82">
        <f t="shared" si="24"/>
        <v>0</v>
      </c>
      <c r="AI82">
        <f t="shared" si="24"/>
        <v>2</v>
      </c>
      <c r="AJ82">
        <f t="shared" si="24"/>
        <v>0</v>
      </c>
      <c r="AK82">
        <f t="shared" si="24"/>
        <v>0</v>
      </c>
      <c r="AL82">
        <f t="shared" si="24"/>
        <v>0</v>
      </c>
      <c r="AM82">
        <f t="shared" si="24"/>
        <v>0</v>
      </c>
    </row>
    <row r="83" spans="1:39" hidden="1" outlineLevel="1" x14ac:dyDescent="0.25">
      <c r="A83">
        <v>1995</v>
      </c>
      <c r="B83">
        <f t="shared" ref="B83:AM83" si="25">COUNTIF($B28:$E28,B$57)</f>
        <v>0</v>
      </c>
      <c r="C83">
        <f t="shared" si="25"/>
        <v>0</v>
      </c>
      <c r="D83">
        <f t="shared" si="25"/>
        <v>0</v>
      </c>
      <c r="E83">
        <f t="shared" si="25"/>
        <v>0</v>
      </c>
      <c r="F83">
        <f t="shared" si="25"/>
        <v>0</v>
      </c>
      <c r="G83">
        <f t="shared" si="25"/>
        <v>0</v>
      </c>
      <c r="H83">
        <f t="shared" si="25"/>
        <v>0</v>
      </c>
      <c r="I83">
        <f t="shared" si="25"/>
        <v>1</v>
      </c>
      <c r="J83">
        <f t="shared" si="25"/>
        <v>0</v>
      </c>
      <c r="K83">
        <f t="shared" si="25"/>
        <v>0</v>
      </c>
      <c r="L83">
        <f t="shared" si="25"/>
        <v>0</v>
      </c>
      <c r="M83">
        <f t="shared" si="25"/>
        <v>0</v>
      </c>
      <c r="N83">
        <f t="shared" si="25"/>
        <v>0</v>
      </c>
      <c r="O83">
        <f t="shared" si="25"/>
        <v>0</v>
      </c>
      <c r="P83">
        <f t="shared" si="25"/>
        <v>0</v>
      </c>
      <c r="Q83">
        <f t="shared" si="25"/>
        <v>0</v>
      </c>
      <c r="R83">
        <f t="shared" si="25"/>
        <v>0</v>
      </c>
      <c r="S83">
        <f t="shared" si="25"/>
        <v>0</v>
      </c>
      <c r="T83">
        <f t="shared" si="25"/>
        <v>0</v>
      </c>
      <c r="U83">
        <f t="shared" si="25"/>
        <v>0</v>
      </c>
      <c r="V83">
        <f t="shared" si="25"/>
        <v>0</v>
      </c>
      <c r="W83">
        <f t="shared" si="25"/>
        <v>0</v>
      </c>
      <c r="X83">
        <f t="shared" si="25"/>
        <v>0</v>
      </c>
      <c r="Y83">
        <f t="shared" si="25"/>
        <v>0</v>
      </c>
      <c r="Z83">
        <f t="shared" si="25"/>
        <v>0</v>
      </c>
      <c r="AA83">
        <f t="shared" si="25"/>
        <v>0</v>
      </c>
      <c r="AB83">
        <f t="shared" si="25"/>
        <v>0</v>
      </c>
      <c r="AC83">
        <f t="shared" si="25"/>
        <v>0</v>
      </c>
      <c r="AD83">
        <f t="shared" si="25"/>
        <v>0</v>
      </c>
      <c r="AE83">
        <f t="shared" si="25"/>
        <v>0</v>
      </c>
      <c r="AF83">
        <f t="shared" si="25"/>
        <v>0</v>
      </c>
      <c r="AG83">
        <f t="shared" si="25"/>
        <v>0</v>
      </c>
      <c r="AH83">
        <f t="shared" si="25"/>
        <v>0</v>
      </c>
      <c r="AI83">
        <f t="shared" si="25"/>
        <v>0</v>
      </c>
      <c r="AJ83">
        <f t="shared" si="25"/>
        <v>0</v>
      </c>
      <c r="AK83">
        <f t="shared" si="25"/>
        <v>1</v>
      </c>
      <c r="AL83">
        <f t="shared" si="25"/>
        <v>0</v>
      </c>
      <c r="AM83">
        <f t="shared" si="25"/>
        <v>0</v>
      </c>
    </row>
    <row r="84" spans="1:39" hidden="1" outlineLevel="1" x14ac:dyDescent="0.25">
      <c r="A84">
        <v>1996</v>
      </c>
      <c r="B84">
        <f t="shared" ref="B84:AM84" si="26">COUNTIF($B29:$E29,B$57)</f>
        <v>0</v>
      </c>
      <c r="C84">
        <f t="shared" si="26"/>
        <v>2</v>
      </c>
      <c r="D84">
        <f t="shared" si="26"/>
        <v>0</v>
      </c>
      <c r="E84">
        <f t="shared" si="26"/>
        <v>0</v>
      </c>
      <c r="F84">
        <f t="shared" si="26"/>
        <v>0</v>
      </c>
      <c r="G84">
        <f t="shared" si="26"/>
        <v>0</v>
      </c>
      <c r="H84">
        <f t="shared" si="26"/>
        <v>0</v>
      </c>
      <c r="I84">
        <f t="shared" si="26"/>
        <v>0</v>
      </c>
      <c r="J84">
        <f t="shared" si="26"/>
        <v>0</v>
      </c>
      <c r="K84">
        <f t="shared" si="26"/>
        <v>0</v>
      </c>
      <c r="L84">
        <f t="shared" si="26"/>
        <v>0</v>
      </c>
      <c r="M84">
        <f t="shared" si="26"/>
        <v>0</v>
      </c>
      <c r="N84">
        <f t="shared" si="26"/>
        <v>0</v>
      </c>
      <c r="O84">
        <f t="shared" si="26"/>
        <v>0</v>
      </c>
      <c r="P84">
        <f t="shared" si="26"/>
        <v>0</v>
      </c>
      <c r="Q84">
        <f t="shared" si="26"/>
        <v>0</v>
      </c>
      <c r="R84">
        <f t="shared" si="26"/>
        <v>0</v>
      </c>
      <c r="S84">
        <f t="shared" si="26"/>
        <v>0</v>
      </c>
      <c r="T84">
        <f t="shared" si="26"/>
        <v>0</v>
      </c>
      <c r="U84">
        <f t="shared" si="26"/>
        <v>0</v>
      </c>
      <c r="V84">
        <f t="shared" si="26"/>
        <v>0</v>
      </c>
      <c r="W84">
        <f t="shared" si="26"/>
        <v>0</v>
      </c>
      <c r="X84">
        <f t="shared" si="26"/>
        <v>0</v>
      </c>
      <c r="Y84">
        <f t="shared" si="26"/>
        <v>0</v>
      </c>
      <c r="Z84">
        <f t="shared" si="26"/>
        <v>0</v>
      </c>
      <c r="AA84">
        <f t="shared" si="26"/>
        <v>0</v>
      </c>
      <c r="AB84">
        <f t="shared" si="26"/>
        <v>0</v>
      </c>
      <c r="AC84">
        <f t="shared" si="26"/>
        <v>0</v>
      </c>
      <c r="AD84">
        <f t="shared" si="26"/>
        <v>0</v>
      </c>
      <c r="AE84">
        <f t="shared" si="26"/>
        <v>0</v>
      </c>
      <c r="AF84">
        <f t="shared" si="26"/>
        <v>0</v>
      </c>
      <c r="AG84">
        <f t="shared" si="26"/>
        <v>0</v>
      </c>
      <c r="AH84">
        <f t="shared" si="26"/>
        <v>0</v>
      </c>
      <c r="AI84">
        <f t="shared" si="26"/>
        <v>0</v>
      </c>
      <c r="AJ84">
        <f t="shared" si="26"/>
        <v>0</v>
      </c>
      <c r="AK84">
        <f t="shared" si="26"/>
        <v>0</v>
      </c>
      <c r="AL84">
        <f t="shared" si="26"/>
        <v>0</v>
      </c>
      <c r="AM84">
        <f t="shared" si="26"/>
        <v>0</v>
      </c>
    </row>
    <row r="85" spans="1:39" hidden="1" outlineLevel="1" x14ac:dyDescent="0.25">
      <c r="A85">
        <v>1997</v>
      </c>
      <c r="B85">
        <f t="shared" ref="B85:AM85" si="27">COUNTIF($B30:$E30,B$57)</f>
        <v>0</v>
      </c>
      <c r="C85">
        <f t="shared" si="27"/>
        <v>0</v>
      </c>
      <c r="D85">
        <f t="shared" si="27"/>
        <v>0</v>
      </c>
      <c r="E85">
        <f t="shared" si="27"/>
        <v>0</v>
      </c>
      <c r="F85">
        <f t="shared" si="27"/>
        <v>0</v>
      </c>
      <c r="G85">
        <f t="shared" si="27"/>
        <v>0</v>
      </c>
      <c r="H85">
        <f t="shared" si="27"/>
        <v>0</v>
      </c>
      <c r="I85">
        <f t="shared" si="27"/>
        <v>0</v>
      </c>
      <c r="J85">
        <f t="shared" si="27"/>
        <v>0</v>
      </c>
      <c r="K85">
        <f t="shared" si="27"/>
        <v>0</v>
      </c>
      <c r="L85">
        <f t="shared" si="27"/>
        <v>0</v>
      </c>
      <c r="M85">
        <f t="shared" si="27"/>
        <v>0</v>
      </c>
      <c r="N85">
        <f t="shared" si="27"/>
        <v>0</v>
      </c>
      <c r="O85">
        <f t="shared" si="27"/>
        <v>0</v>
      </c>
      <c r="P85">
        <f t="shared" si="27"/>
        <v>0</v>
      </c>
      <c r="Q85">
        <f t="shared" si="27"/>
        <v>0</v>
      </c>
      <c r="R85">
        <f t="shared" si="27"/>
        <v>0</v>
      </c>
      <c r="S85">
        <f t="shared" si="27"/>
        <v>0</v>
      </c>
      <c r="T85">
        <f t="shared" si="27"/>
        <v>0</v>
      </c>
      <c r="U85">
        <f t="shared" si="27"/>
        <v>0</v>
      </c>
      <c r="V85">
        <f t="shared" si="27"/>
        <v>0</v>
      </c>
      <c r="W85">
        <f t="shared" si="27"/>
        <v>0</v>
      </c>
      <c r="X85">
        <f t="shared" si="27"/>
        <v>0</v>
      </c>
      <c r="Y85">
        <f t="shared" si="27"/>
        <v>0</v>
      </c>
      <c r="Z85">
        <f t="shared" si="27"/>
        <v>0</v>
      </c>
      <c r="AA85">
        <f t="shared" si="27"/>
        <v>0</v>
      </c>
      <c r="AB85">
        <f t="shared" si="27"/>
        <v>0</v>
      </c>
      <c r="AC85">
        <f t="shared" si="27"/>
        <v>0</v>
      </c>
      <c r="AD85">
        <f t="shared" si="27"/>
        <v>0</v>
      </c>
      <c r="AE85">
        <f t="shared" si="27"/>
        <v>0</v>
      </c>
      <c r="AF85">
        <f t="shared" si="27"/>
        <v>0</v>
      </c>
      <c r="AG85">
        <f t="shared" si="27"/>
        <v>0</v>
      </c>
      <c r="AH85">
        <f t="shared" si="27"/>
        <v>0</v>
      </c>
      <c r="AI85">
        <f t="shared" si="27"/>
        <v>0</v>
      </c>
      <c r="AJ85">
        <f t="shared" si="27"/>
        <v>0</v>
      </c>
      <c r="AK85">
        <f t="shared" si="27"/>
        <v>2</v>
      </c>
      <c r="AL85">
        <f t="shared" si="27"/>
        <v>0</v>
      </c>
      <c r="AM85">
        <f t="shared" si="27"/>
        <v>0</v>
      </c>
    </row>
    <row r="86" spans="1:39" hidden="1" outlineLevel="1" x14ac:dyDescent="0.25">
      <c r="A86">
        <v>1998</v>
      </c>
      <c r="B86">
        <f t="shared" ref="B86:AM86" si="28">COUNTIF($B31:$E31,B$57)</f>
        <v>0</v>
      </c>
      <c r="C86">
        <f t="shared" si="28"/>
        <v>0</v>
      </c>
      <c r="D86">
        <f t="shared" si="28"/>
        <v>0</v>
      </c>
      <c r="E86">
        <f t="shared" si="28"/>
        <v>0</v>
      </c>
      <c r="F86">
        <f t="shared" si="28"/>
        <v>0</v>
      </c>
      <c r="G86">
        <f t="shared" si="28"/>
        <v>0</v>
      </c>
      <c r="H86">
        <f t="shared" si="28"/>
        <v>0</v>
      </c>
      <c r="I86">
        <f t="shared" si="28"/>
        <v>0</v>
      </c>
      <c r="J86">
        <f t="shared" si="28"/>
        <v>0</v>
      </c>
      <c r="K86">
        <f t="shared" si="28"/>
        <v>0</v>
      </c>
      <c r="L86">
        <f t="shared" si="28"/>
        <v>0</v>
      </c>
      <c r="M86">
        <f t="shared" si="28"/>
        <v>0</v>
      </c>
      <c r="N86">
        <f t="shared" si="28"/>
        <v>0</v>
      </c>
      <c r="O86">
        <f t="shared" si="28"/>
        <v>0</v>
      </c>
      <c r="P86">
        <f t="shared" si="28"/>
        <v>0</v>
      </c>
      <c r="Q86">
        <f t="shared" si="28"/>
        <v>0</v>
      </c>
      <c r="R86">
        <f t="shared" si="28"/>
        <v>0</v>
      </c>
      <c r="S86">
        <f t="shared" si="28"/>
        <v>0</v>
      </c>
      <c r="T86">
        <f t="shared" si="28"/>
        <v>0</v>
      </c>
      <c r="U86">
        <f t="shared" si="28"/>
        <v>0</v>
      </c>
      <c r="V86">
        <f t="shared" si="28"/>
        <v>0</v>
      </c>
      <c r="W86">
        <f t="shared" si="28"/>
        <v>0</v>
      </c>
      <c r="X86">
        <f t="shared" si="28"/>
        <v>0</v>
      </c>
      <c r="Y86">
        <f t="shared" si="28"/>
        <v>0</v>
      </c>
      <c r="Z86">
        <f t="shared" si="28"/>
        <v>2</v>
      </c>
      <c r="AA86">
        <f t="shared" si="28"/>
        <v>0</v>
      </c>
      <c r="AB86">
        <f t="shared" si="28"/>
        <v>0</v>
      </c>
      <c r="AC86">
        <f t="shared" si="28"/>
        <v>0</v>
      </c>
      <c r="AD86">
        <f t="shared" si="28"/>
        <v>0</v>
      </c>
      <c r="AE86">
        <f t="shared" si="28"/>
        <v>0</v>
      </c>
      <c r="AF86">
        <f t="shared" si="28"/>
        <v>0</v>
      </c>
      <c r="AG86">
        <f t="shared" si="28"/>
        <v>0</v>
      </c>
      <c r="AH86">
        <f t="shared" si="28"/>
        <v>0</v>
      </c>
      <c r="AI86">
        <f t="shared" si="28"/>
        <v>0</v>
      </c>
      <c r="AJ86">
        <f t="shared" si="28"/>
        <v>0</v>
      </c>
      <c r="AK86">
        <f t="shared" si="28"/>
        <v>0</v>
      </c>
      <c r="AL86">
        <f t="shared" si="28"/>
        <v>0</v>
      </c>
      <c r="AM86">
        <f t="shared" si="28"/>
        <v>0</v>
      </c>
    </row>
    <row r="87" spans="1:39" hidden="1" outlineLevel="1" x14ac:dyDescent="0.25">
      <c r="A87">
        <v>1999</v>
      </c>
      <c r="B87">
        <f t="shared" ref="B87:AM87" si="29">COUNTIF($B32:$E32,B$57)</f>
        <v>0</v>
      </c>
      <c r="C87">
        <f t="shared" si="29"/>
        <v>0</v>
      </c>
      <c r="D87">
        <f t="shared" si="29"/>
        <v>0</v>
      </c>
      <c r="E87">
        <f t="shared" si="29"/>
        <v>0</v>
      </c>
      <c r="F87">
        <f t="shared" si="29"/>
        <v>0</v>
      </c>
      <c r="G87">
        <f t="shared" si="29"/>
        <v>0</v>
      </c>
      <c r="H87">
        <f t="shared" si="29"/>
        <v>0</v>
      </c>
      <c r="I87">
        <f t="shared" si="29"/>
        <v>1</v>
      </c>
      <c r="J87">
        <f t="shared" si="29"/>
        <v>0</v>
      </c>
      <c r="K87">
        <f t="shared" si="29"/>
        <v>0</v>
      </c>
      <c r="L87">
        <f t="shared" si="29"/>
        <v>0</v>
      </c>
      <c r="M87">
        <f t="shared" si="29"/>
        <v>0</v>
      </c>
      <c r="N87">
        <f t="shared" si="29"/>
        <v>0</v>
      </c>
      <c r="O87">
        <f t="shared" si="29"/>
        <v>0</v>
      </c>
      <c r="P87">
        <f t="shared" si="29"/>
        <v>0</v>
      </c>
      <c r="Q87">
        <f t="shared" si="29"/>
        <v>0</v>
      </c>
      <c r="R87">
        <f t="shared" si="29"/>
        <v>0</v>
      </c>
      <c r="S87">
        <f t="shared" si="29"/>
        <v>0</v>
      </c>
      <c r="T87">
        <f t="shared" si="29"/>
        <v>0</v>
      </c>
      <c r="U87">
        <f t="shared" si="29"/>
        <v>0</v>
      </c>
      <c r="V87">
        <f t="shared" si="29"/>
        <v>0</v>
      </c>
      <c r="W87">
        <f t="shared" si="29"/>
        <v>0</v>
      </c>
      <c r="X87">
        <f t="shared" si="29"/>
        <v>0</v>
      </c>
      <c r="Y87">
        <f t="shared" si="29"/>
        <v>0</v>
      </c>
      <c r="Z87">
        <f t="shared" si="29"/>
        <v>0</v>
      </c>
      <c r="AA87">
        <f t="shared" si="29"/>
        <v>0</v>
      </c>
      <c r="AB87">
        <f t="shared" si="29"/>
        <v>0</v>
      </c>
      <c r="AC87">
        <f t="shared" si="29"/>
        <v>0</v>
      </c>
      <c r="AD87">
        <f t="shared" si="29"/>
        <v>0</v>
      </c>
      <c r="AE87">
        <f t="shared" si="29"/>
        <v>0</v>
      </c>
      <c r="AF87">
        <f t="shared" si="29"/>
        <v>0</v>
      </c>
      <c r="AG87">
        <f t="shared" si="29"/>
        <v>0</v>
      </c>
      <c r="AH87">
        <f t="shared" si="29"/>
        <v>0</v>
      </c>
      <c r="AI87">
        <f t="shared" si="29"/>
        <v>0</v>
      </c>
      <c r="AJ87">
        <f t="shared" si="29"/>
        <v>0</v>
      </c>
      <c r="AK87">
        <f t="shared" si="29"/>
        <v>1</v>
      </c>
      <c r="AL87">
        <f t="shared" si="29"/>
        <v>0</v>
      </c>
      <c r="AM87">
        <f t="shared" si="29"/>
        <v>0</v>
      </c>
    </row>
    <row r="88" spans="1:39" hidden="1" outlineLevel="1" x14ac:dyDescent="0.25">
      <c r="A88">
        <v>2000</v>
      </c>
      <c r="B88">
        <f t="shared" ref="B88:AM88" si="30">COUNTIF($B33:$E33,B$57)</f>
        <v>0</v>
      </c>
      <c r="C88">
        <f t="shared" si="30"/>
        <v>0</v>
      </c>
      <c r="D88">
        <f t="shared" si="30"/>
        <v>0</v>
      </c>
      <c r="E88">
        <f t="shared" si="30"/>
        <v>0</v>
      </c>
      <c r="F88">
        <f t="shared" si="30"/>
        <v>0</v>
      </c>
      <c r="G88">
        <f t="shared" si="30"/>
        <v>0</v>
      </c>
      <c r="H88">
        <f t="shared" si="30"/>
        <v>0</v>
      </c>
      <c r="I88">
        <f t="shared" si="30"/>
        <v>0</v>
      </c>
      <c r="J88">
        <f t="shared" si="30"/>
        <v>0</v>
      </c>
      <c r="K88">
        <f t="shared" si="30"/>
        <v>0</v>
      </c>
      <c r="L88">
        <f t="shared" si="30"/>
        <v>0</v>
      </c>
      <c r="M88">
        <f t="shared" si="30"/>
        <v>0</v>
      </c>
      <c r="N88">
        <f t="shared" si="30"/>
        <v>0</v>
      </c>
      <c r="O88">
        <f t="shared" si="30"/>
        <v>0</v>
      </c>
      <c r="P88">
        <f t="shared" si="30"/>
        <v>0</v>
      </c>
      <c r="Q88">
        <f t="shared" si="30"/>
        <v>0</v>
      </c>
      <c r="R88">
        <f t="shared" si="30"/>
        <v>0</v>
      </c>
      <c r="S88">
        <f t="shared" si="30"/>
        <v>0</v>
      </c>
      <c r="T88">
        <f t="shared" si="30"/>
        <v>0</v>
      </c>
      <c r="U88">
        <f t="shared" si="30"/>
        <v>0</v>
      </c>
      <c r="V88">
        <f t="shared" si="30"/>
        <v>0</v>
      </c>
      <c r="W88">
        <f t="shared" si="30"/>
        <v>0</v>
      </c>
      <c r="X88">
        <f t="shared" si="30"/>
        <v>0</v>
      </c>
      <c r="Y88">
        <f t="shared" si="30"/>
        <v>0</v>
      </c>
      <c r="Z88">
        <f t="shared" si="30"/>
        <v>0</v>
      </c>
      <c r="AA88">
        <f t="shared" si="30"/>
        <v>0</v>
      </c>
      <c r="AB88">
        <f t="shared" si="30"/>
        <v>0</v>
      </c>
      <c r="AC88">
        <f t="shared" si="30"/>
        <v>0</v>
      </c>
      <c r="AD88">
        <f t="shared" si="30"/>
        <v>0</v>
      </c>
      <c r="AE88">
        <f t="shared" si="30"/>
        <v>0</v>
      </c>
      <c r="AF88">
        <f t="shared" si="30"/>
        <v>0</v>
      </c>
      <c r="AG88">
        <f t="shared" si="30"/>
        <v>0</v>
      </c>
      <c r="AH88">
        <f t="shared" si="30"/>
        <v>1</v>
      </c>
      <c r="AI88">
        <f t="shared" si="30"/>
        <v>0</v>
      </c>
      <c r="AJ88">
        <f t="shared" si="30"/>
        <v>0</v>
      </c>
      <c r="AK88">
        <f t="shared" si="30"/>
        <v>1</v>
      </c>
      <c r="AL88">
        <f t="shared" si="30"/>
        <v>0</v>
      </c>
      <c r="AM88">
        <f t="shared" si="30"/>
        <v>0</v>
      </c>
    </row>
    <row r="89" spans="1:39" hidden="1" outlineLevel="1" x14ac:dyDescent="0.25">
      <c r="A89">
        <v>2001</v>
      </c>
      <c r="B89">
        <f t="shared" ref="B89:AM89" si="31">COUNTIF($B34:$E34,B$57)</f>
        <v>0</v>
      </c>
      <c r="C89">
        <f t="shared" si="31"/>
        <v>0</v>
      </c>
      <c r="D89">
        <f t="shared" si="31"/>
        <v>0</v>
      </c>
      <c r="E89">
        <f t="shared" si="31"/>
        <v>0</v>
      </c>
      <c r="F89">
        <f t="shared" si="31"/>
        <v>0</v>
      </c>
      <c r="G89">
        <f t="shared" si="31"/>
        <v>0</v>
      </c>
      <c r="H89">
        <f t="shared" si="31"/>
        <v>0</v>
      </c>
      <c r="I89">
        <f t="shared" si="31"/>
        <v>0</v>
      </c>
      <c r="J89">
        <f t="shared" si="31"/>
        <v>0</v>
      </c>
      <c r="K89">
        <f t="shared" si="31"/>
        <v>0</v>
      </c>
      <c r="L89">
        <f t="shared" si="31"/>
        <v>0</v>
      </c>
      <c r="M89">
        <f t="shared" si="31"/>
        <v>0</v>
      </c>
      <c r="N89">
        <f t="shared" si="31"/>
        <v>0</v>
      </c>
      <c r="O89">
        <f t="shared" si="31"/>
        <v>0</v>
      </c>
      <c r="P89">
        <f t="shared" si="31"/>
        <v>0</v>
      </c>
      <c r="Q89">
        <f t="shared" si="31"/>
        <v>0</v>
      </c>
      <c r="R89">
        <f t="shared" si="31"/>
        <v>0</v>
      </c>
      <c r="S89">
        <f t="shared" si="31"/>
        <v>0</v>
      </c>
      <c r="T89">
        <f t="shared" si="31"/>
        <v>0</v>
      </c>
      <c r="U89">
        <f t="shared" si="31"/>
        <v>0</v>
      </c>
      <c r="V89">
        <f t="shared" si="31"/>
        <v>0</v>
      </c>
      <c r="W89">
        <f t="shared" si="31"/>
        <v>0</v>
      </c>
      <c r="X89">
        <f t="shared" si="31"/>
        <v>0</v>
      </c>
      <c r="Y89">
        <f t="shared" si="31"/>
        <v>0</v>
      </c>
      <c r="Z89">
        <f t="shared" si="31"/>
        <v>0</v>
      </c>
      <c r="AA89">
        <f t="shared" si="31"/>
        <v>0</v>
      </c>
      <c r="AB89">
        <f t="shared" si="31"/>
        <v>0</v>
      </c>
      <c r="AC89">
        <f t="shared" si="31"/>
        <v>0</v>
      </c>
      <c r="AD89">
        <f t="shared" si="31"/>
        <v>0</v>
      </c>
      <c r="AE89">
        <f t="shared" si="31"/>
        <v>0</v>
      </c>
      <c r="AF89">
        <f t="shared" si="31"/>
        <v>0</v>
      </c>
      <c r="AG89">
        <f t="shared" si="31"/>
        <v>0</v>
      </c>
      <c r="AH89">
        <f t="shared" si="31"/>
        <v>1</v>
      </c>
      <c r="AI89">
        <f t="shared" si="31"/>
        <v>0</v>
      </c>
      <c r="AJ89">
        <f t="shared" si="31"/>
        <v>0</v>
      </c>
      <c r="AK89">
        <f t="shared" si="31"/>
        <v>1</v>
      </c>
      <c r="AL89">
        <f t="shared" si="31"/>
        <v>0</v>
      </c>
      <c r="AM89">
        <f t="shared" si="31"/>
        <v>0</v>
      </c>
    </row>
    <row r="90" spans="1:39" hidden="1" outlineLevel="1" x14ac:dyDescent="0.25">
      <c r="A90">
        <v>2002</v>
      </c>
      <c r="B90">
        <f t="shared" ref="B90:AM90" si="32">COUNTIF($B35:$E35,B$57)</f>
        <v>0</v>
      </c>
      <c r="C90">
        <f t="shared" si="32"/>
        <v>0</v>
      </c>
      <c r="D90">
        <f t="shared" si="32"/>
        <v>0</v>
      </c>
      <c r="E90">
        <f t="shared" si="32"/>
        <v>0</v>
      </c>
      <c r="F90">
        <f t="shared" si="32"/>
        <v>0</v>
      </c>
      <c r="G90">
        <f t="shared" si="32"/>
        <v>0</v>
      </c>
      <c r="H90">
        <f t="shared" si="32"/>
        <v>0</v>
      </c>
      <c r="I90">
        <f t="shared" si="32"/>
        <v>0</v>
      </c>
      <c r="J90">
        <f t="shared" si="32"/>
        <v>0</v>
      </c>
      <c r="K90">
        <f t="shared" si="32"/>
        <v>0</v>
      </c>
      <c r="L90">
        <f t="shared" si="32"/>
        <v>0</v>
      </c>
      <c r="M90">
        <f t="shared" si="32"/>
        <v>0</v>
      </c>
      <c r="N90">
        <f t="shared" si="32"/>
        <v>0</v>
      </c>
      <c r="O90">
        <f t="shared" si="32"/>
        <v>0</v>
      </c>
      <c r="P90">
        <f t="shared" si="32"/>
        <v>0</v>
      </c>
      <c r="Q90">
        <f t="shared" si="32"/>
        <v>0</v>
      </c>
      <c r="R90">
        <f t="shared" si="32"/>
        <v>0</v>
      </c>
      <c r="S90">
        <f t="shared" si="32"/>
        <v>0</v>
      </c>
      <c r="T90">
        <f t="shared" si="32"/>
        <v>0</v>
      </c>
      <c r="U90">
        <f t="shared" si="32"/>
        <v>0</v>
      </c>
      <c r="V90">
        <f t="shared" si="32"/>
        <v>0</v>
      </c>
      <c r="W90">
        <f t="shared" si="32"/>
        <v>0</v>
      </c>
      <c r="X90">
        <f t="shared" si="32"/>
        <v>0</v>
      </c>
      <c r="Y90">
        <f t="shared" si="32"/>
        <v>0</v>
      </c>
      <c r="Z90">
        <f t="shared" si="32"/>
        <v>0</v>
      </c>
      <c r="AA90">
        <f t="shared" si="32"/>
        <v>0</v>
      </c>
      <c r="AB90">
        <f t="shared" si="32"/>
        <v>0</v>
      </c>
      <c r="AC90">
        <f t="shared" si="32"/>
        <v>0</v>
      </c>
      <c r="AD90">
        <f t="shared" si="32"/>
        <v>0</v>
      </c>
      <c r="AE90">
        <f t="shared" si="32"/>
        <v>0</v>
      </c>
      <c r="AF90">
        <f t="shared" si="32"/>
        <v>0</v>
      </c>
      <c r="AG90">
        <f t="shared" si="32"/>
        <v>0</v>
      </c>
      <c r="AH90">
        <f t="shared" si="32"/>
        <v>0</v>
      </c>
      <c r="AI90">
        <f t="shared" si="32"/>
        <v>0</v>
      </c>
      <c r="AJ90">
        <f t="shared" si="32"/>
        <v>0</v>
      </c>
      <c r="AK90">
        <f t="shared" si="32"/>
        <v>0</v>
      </c>
      <c r="AL90">
        <f t="shared" si="32"/>
        <v>0</v>
      </c>
      <c r="AM90">
        <f t="shared" si="32"/>
        <v>0</v>
      </c>
    </row>
    <row r="91" spans="1:39" hidden="1" outlineLevel="1" x14ac:dyDescent="0.25">
      <c r="A91">
        <v>2003</v>
      </c>
      <c r="B91">
        <f t="shared" ref="B91:AM91" si="33">COUNTIF($B36:$E36,B$57)</f>
        <v>0</v>
      </c>
      <c r="C91">
        <f t="shared" si="33"/>
        <v>0</v>
      </c>
      <c r="D91">
        <f t="shared" si="33"/>
        <v>0</v>
      </c>
      <c r="E91">
        <f t="shared" si="33"/>
        <v>0</v>
      </c>
      <c r="F91">
        <f t="shared" si="33"/>
        <v>0</v>
      </c>
      <c r="G91">
        <f t="shared" si="33"/>
        <v>0</v>
      </c>
      <c r="H91">
        <f t="shared" si="33"/>
        <v>0</v>
      </c>
      <c r="I91">
        <f t="shared" si="33"/>
        <v>0</v>
      </c>
      <c r="J91">
        <f t="shared" si="33"/>
        <v>0</v>
      </c>
      <c r="K91">
        <f t="shared" si="33"/>
        <v>0</v>
      </c>
      <c r="L91">
        <f t="shared" si="33"/>
        <v>0</v>
      </c>
      <c r="M91">
        <f t="shared" si="33"/>
        <v>0</v>
      </c>
      <c r="N91">
        <f t="shared" si="33"/>
        <v>0</v>
      </c>
      <c r="O91">
        <f t="shared" si="33"/>
        <v>0</v>
      </c>
      <c r="P91">
        <f t="shared" si="33"/>
        <v>0</v>
      </c>
      <c r="Q91">
        <f t="shared" si="33"/>
        <v>0</v>
      </c>
      <c r="R91">
        <f t="shared" si="33"/>
        <v>0</v>
      </c>
      <c r="S91">
        <f t="shared" si="33"/>
        <v>0</v>
      </c>
      <c r="T91">
        <f t="shared" si="33"/>
        <v>0</v>
      </c>
      <c r="U91">
        <f t="shared" si="33"/>
        <v>0</v>
      </c>
      <c r="V91">
        <f t="shared" si="33"/>
        <v>0</v>
      </c>
      <c r="W91">
        <f t="shared" si="33"/>
        <v>0</v>
      </c>
      <c r="X91">
        <f t="shared" si="33"/>
        <v>0</v>
      </c>
      <c r="Y91">
        <f t="shared" si="33"/>
        <v>0</v>
      </c>
      <c r="Z91">
        <f t="shared" si="33"/>
        <v>0</v>
      </c>
      <c r="AA91">
        <f t="shared" si="33"/>
        <v>0</v>
      </c>
      <c r="AB91">
        <f t="shared" si="33"/>
        <v>0</v>
      </c>
      <c r="AC91">
        <f t="shared" si="33"/>
        <v>0</v>
      </c>
      <c r="AD91">
        <f t="shared" si="33"/>
        <v>0</v>
      </c>
      <c r="AE91">
        <f t="shared" si="33"/>
        <v>0</v>
      </c>
      <c r="AF91">
        <f t="shared" si="33"/>
        <v>0</v>
      </c>
      <c r="AG91">
        <f t="shared" si="33"/>
        <v>0</v>
      </c>
      <c r="AH91">
        <f t="shared" si="33"/>
        <v>0</v>
      </c>
      <c r="AI91">
        <f t="shared" si="33"/>
        <v>0</v>
      </c>
      <c r="AJ91">
        <f t="shared" si="33"/>
        <v>0</v>
      </c>
      <c r="AK91">
        <f t="shared" si="33"/>
        <v>2</v>
      </c>
      <c r="AL91">
        <f t="shared" si="33"/>
        <v>0</v>
      </c>
      <c r="AM91">
        <f t="shared" si="33"/>
        <v>0</v>
      </c>
    </row>
    <row r="92" spans="1:39" hidden="1" outlineLevel="1" x14ac:dyDescent="0.25">
      <c r="A92">
        <v>2004</v>
      </c>
      <c r="B92">
        <f t="shared" ref="B92:AM92" si="34">COUNTIF($B37:$E37,B$57)</f>
        <v>0</v>
      </c>
      <c r="C92">
        <f t="shared" si="34"/>
        <v>0</v>
      </c>
      <c r="D92">
        <f t="shared" si="34"/>
        <v>0</v>
      </c>
      <c r="E92">
        <f t="shared" si="34"/>
        <v>0</v>
      </c>
      <c r="F92">
        <f t="shared" si="34"/>
        <v>0</v>
      </c>
      <c r="G92">
        <f t="shared" si="34"/>
        <v>0</v>
      </c>
      <c r="H92">
        <f t="shared" si="34"/>
        <v>0</v>
      </c>
      <c r="I92">
        <f t="shared" si="34"/>
        <v>0</v>
      </c>
      <c r="J92">
        <f t="shared" si="34"/>
        <v>0</v>
      </c>
      <c r="K92">
        <f t="shared" si="34"/>
        <v>0</v>
      </c>
      <c r="L92">
        <f t="shared" si="34"/>
        <v>0</v>
      </c>
      <c r="M92">
        <f t="shared" si="34"/>
        <v>0</v>
      </c>
      <c r="N92">
        <f t="shared" si="34"/>
        <v>0</v>
      </c>
      <c r="O92">
        <f t="shared" si="34"/>
        <v>0</v>
      </c>
      <c r="P92">
        <f t="shared" si="34"/>
        <v>0</v>
      </c>
      <c r="Q92">
        <f t="shared" si="34"/>
        <v>0</v>
      </c>
      <c r="R92">
        <f t="shared" si="34"/>
        <v>0</v>
      </c>
      <c r="S92">
        <f t="shared" si="34"/>
        <v>0</v>
      </c>
      <c r="T92">
        <f t="shared" si="34"/>
        <v>0</v>
      </c>
      <c r="U92">
        <f t="shared" si="34"/>
        <v>0</v>
      </c>
      <c r="V92">
        <f t="shared" si="34"/>
        <v>0</v>
      </c>
      <c r="W92">
        <f t="shared" si="34"/>
        <v>0</v>
      </c>
      <c r="X92">
        <f t="shared" si="34"/>
        <v>0</v>
      </c>
      <c r="Y92">
        <f t="shared" si="34"/>
        <v>0</v>
      </c>
      <c r="Z92">
        <f t="shared" si="34"/>
        <v>0</v>
      </c>
      <c r="AA92">
        <f t="shared" si="34"/>
        <v>0</v>
      </c>
      <c r="AB92">
        <f t="shared" si="34"/>
        <v>0</v>
      </c>
      <c r="AC92">
        <f t="shared" si="34"/>
        <v>0</v>
      </c>
      <c r="AD92">
        <f t="shared" si="34"/>
        <v>0</v>
      </c>
      <c r="AE92">
        <f t="shared" si="34"/>
        <v>0</v>
      </c>
      <c r="AF92">
        <f t="shared" si="34"/>
        <v>0</v>
      </c>
      <c r="AG92">
        <f t="shared" si="34"/>
        <v>0</v>
      </c>
      <c r="AH92">
        <f t="shared" si="34"/>
        <v>0</v>
      </c>
      <c r="AI92">
        <f t="shared" si="34"/>
        <v>0</v>
      </c>
      <c r="AJ92">
        <f t="shared" si="34"/>
        <v>0</v>
      </c>
      <c r="AK92">
        <f t="shared" si="34"/>
        <v>2</v>
      </c>
      <c r="AL92">
        <f t="shared" si="34"/>
        <v>0</v>
      </c>
      <c r="AM92">
        <f t="shared" si="34"/>
        <v>0</v>
      </c>
    </row>
    <row r="93" spans="1:39" hidden="1" outlineLevel="1" x14ac:dyDescent="0.25">
      <c r="A93">
        <v>2005</v>
      </c>
      <c r="B93">
        <f t="shared" ref="B93:AM93" si="35">COUNTIF($B38:$E38,B$57)</f>
        <v>0</v>
      </c>
      <c r="C93">
        <f t="shared" si="35"/>
        <v>0</v>
      </c>
      <c r="D93">
        <f t="shared" si="35"/>
        <v>0</v>
      </c>
      <c r="E93">
        <f t="shared" si="35"/>
        <v>0</v>
      </c>
      <c r="F93">
        <f t="shared" si="35"/>
        <v>0</v>
      </c>
      <c r="G93">
        <f t="shared" si="35"/>
        <v>0</v>
      </c>
      <c r="H93">
        <f t="shared" si="35"/>
        <v>0</v>
      </c>
      <c r="I93">
        <f t="shared" si="35"/>
        <v>0</v>
      </c>
      <c r="J93">
        <f t="shared" si="35"/>
        <v>0</v>
      </c>
      <c r="K93">
        <f t="shared" si="35"/>
        <v>0</v>
      </c>
      <c r="L93">
        <f t="shared" si="35"/>
        <v>0</v>
      </c>
      <c r="M93">
        <f t="shared" si="35"/>
        <v>0</v>
      </c>
      <c r="N93">
        <f t="shared" si="35"/>
        <v>0</v>
      </c>
      <c r="O93">
        <f t="shared" si="35"/>
        <v>0</v>
      </c>
      <c r="P93">
        <f t="shared" si="35"/>
        <v>0</v>
      </c>
      <c r="Q93">
        <f t="shared" si="35"/>
        <v>2</v>
      </c>
      <c r="R93">
        <f t="shared" si="35"/>
        <v>0</v>
      </c>
      <c r="S93">
        <f t="shared" si="35"/>
        <v>0</v>
      </c>
      <c r="T93">
        <f t="shared" si="35"/>
        <v>0</v>
      </c>
      <c r="U93">
        <f t="shared" si="35"/>
        <v>0</v>
      </c>
      <c r="V93">
        <f t="shared" si="35"/>
        <v>0</v>
      </c>
      <c r="W93">
        <f t="shared" si="35"/>
        <v>0</v>
      </c>
      <c r="X93">
        <f t="shared" si="35"/>
        <v>0</v>
      </c>
      <c r="Y93">
        <f t="shared" si="35"/>
        <v>0</v>
      </c>
      <c r="Z93">
        <f t="shared" si="35"/>
        <v>0</v>
      </c>
      <c r="AA93">
        <f t="shared" si="35"/>
        <v>0</v>
      </c>
      <c r="AB93">
        <f t="shared" si="35"/>
        <v>0</v>
      </c>
      <c r="AC93">
        <f t="shared" si="35"/>
        <v>0</v>
      </c>
      <c r="AD93">
        <f t="shared" si="35"/>
        <v>0</v>
      </c>
      <c r="AE93">
        <f t="shared" si="35"/>
        <v>0</v>
      </c>
      <c r="AF93">
        <f t="shared" si="35"/>
        <v>0</v>
      </c>
      <c r="AG93">
        <f t="shared" si="35"/>
        <v>0</v>
      </c>
      <c r="AH93">
        <f t="shared" si="35"/>
        <v>0</v>
      </c>
      <c r="AI93">
        <f t="shared" si="35"/>
        <v>0</v>
      </c>
      <c r="AJ93">
        <f t="shared" si="35"/>
        <v>0</v>
      </c>
      <c r="AK93">
        <f t="shared" si="35"/>
        <v>0</v>
      </c>
      <c r="AL93">
        <f t="shared" si="35"/>
        <v>0</v>
      </c>
      <c r="AM93">
        <f t="shared" si="35"/>
        <v>0</v>
      </c>
    </row>
    <row r="94" spans="1:39" hidden="1" outlineLevel="1" x14ac:dyDescent="0.25">
      <c r="A94">
        <v>2006</v>
      </c>
      <c r="B94">
        <f>COUNTIF($B39:$E39,B$57)</f>
        <v>0</v>
      </c>
      <c r="C94">
        <f t="shared" ref="C94:AM94" si="36">COUNTIF($B39:$E39,C$57)</f>
        <v>0</v>
      </c>
      <c r="D94">
        <f t="shared" si="36"/>
        <v>0</v>
      </c>
      <c r="E94">
        <f t="shared" si="36"/>
        <v>0</v>
      </c>
      <c r="F94">
        <f t="shared" si="36"/>
        <v>1</v>
      </c>
      <c r="G94">
        <f t="shared" si="36"/>
        <v>0</v>
      </c>
      <c r="H94">
        <f t="shared" si="36"/>
        <v>0</v>
      </c>
      <c r="I94">
        <f t="shared" si="36"/>
        <v>0</v>
      </c>
      <c r="J94">
        <f t="shared" si="36"/>
        <v>0</v>
      </c>
      <c r="K94">
        <f t="shared" si="36"/>
        <v>0</v>
      </c>
      <c r="L94">
        <f t="shared" si="36"/>
        <v>0</v>
      </c>
      <c r="M94">
        <f t="shared" si="36"/>
        <v>0</v>
      </c>
      <c r="N94">
        <f t="shared" si="36"/>
        <v>0</v>
      </c>
      <c r="O94">
        <f t="shared" si="36"/>
        <v>0</v>
      </c>
      <c r="P94">
        <f t="shared" si="36"/>
        <v>0</v>
      </c>
      <c r="Q94">
        <f t="shared" si="36"/>
        <v>0</v>
      </c>
      <c r="R94">
        <f t="shared" si="36"/>
        <v>0</v>
      </c>
      <c r="S94">
        <f t="shared" si="36"/>
        <v>0</v>
      </c>
      <c r="T94">
        <f t="shared" si="36"/>
        <v>0</v>
      </c>
      <c r="U94">
        <f t="shared" si="36"/>
        <v>0</v>
      </c>
      <c r="V94">
        <f t="shared" si="36"/>
        <v>0</v>
      </c>
      <c r="W94">
        <f t="shared" si="36"/>
        <v>0</v>
      </c>
      <c r="X94">
        <f t="shared" si="36"/>
        <v>0</v>
      </c>
      <c r="Y94">
        <f t="shared" si="36"/>
        <v>0</v>
      </c>
      <c r="Z94">
        <f t="shared" si="36"/>
        <v>0</v>
      </c>
      <c r="AA94">
        <f t="shared" si="36"/>
        <v>0</v>
      </c>
      <c r="AB94">
        <f t="shared" si="36"/>
        <v>0</v>
      </c>
      <c r="AC94">
        <f t="shared" si="36"/>
        <v>0</v>
      </c>
      <c r="AD94">
        <f t="shared" si="36"/>
        <v>0</v>
      </c>
      <c r="AE94">
        <f t="shared" si="36"/>
        <v>0</v>
      </c>
      <c r="AF94">
        <f t="shared" si="36"/>
        <v>0</v>
      </c>
      <c r="AG94">
        <f t="shared" si="36"/>
        <v>0</v>
      </c>
      <c r="AH94">
        <f t="shared" si="36"/>
        <v>0</v>
      </c>
      <c r="AI94">
        <f t="shared" si="36"/>
        <v>1</v>
      </c>
      <c r="AJ94">
        <f t="shared" si="36"/>
        <v>0</v>
      </c>
      <c r="AK94">
        <f t="shared" si="36"/>
        <v>0</v>
      </c>
      <c r="AL94">
        <f t="shared" si="36"/>
        <v>0</v>
      </c>
      <c r="AM94">
        <f t="shared" si="36"/>
        <v>0</v>
      </c>
    </row>
    <row r="95" spans="1:39" hidden="1" outlineLevel="1" x14ac:dyDescent="0.25">
      <c r="A95">
        <v>2007</v>
      </c>
      <c r="B95">
        <f t="shared" ref="B95:AM95" si="37">COUNTIF($B40:$E40,B$57)</f>
        <v>0</v>
      </c>
      <c r="C95">
        <f t="shared" si="37"/>
        <v>0</v>
      </c>
      <c r="D95">
        <f t="shared" si="37"/>
        <v>0</v>
      </c>
      <c r="E95">
        <f t="shared" si="37"/>
        <v>1</v>
      </c>
      <c r="F95">
        <f t="shared" si="37"/>
        <v>0</v>
      </c>
      <c r="G95">
        <f t="shared" si="37"/>
        <v>0</v>
      </c>
      <c r="H95">
        <f t="shared" si="37"/>
        <v>0</v>
      </c>
      <c r="I95">
        <f t="shared" si="37"/>
        <v>1</v>
      </c>
      <c r="J95">
        <f t="shared" si="37"/>
        <v>0</v>
      </c>
      <c r="K95">
        <f t="shared" si="37"/>
        <v>0</v>
      </c>
      <c r="L95">
        <f t="shared" si="37"/>
        <v>0</v>
      </c>
      <c r="M95">
        <f t="shared" si="37"/>
        <v>0</v>
      </c>
      <c r="N95">
        <f t="shared" si="37"/>
        <v>0</v>
      </c>
      <c r="O95">
        <f t="shared" si="37"/>
        <v>0</v>
      </c>
      <c r="P95">
        <f t="shared" si="37"/>
        <v>0</v>
      </c>
      <c r="Q95">
        <f t="shared" si="37"/>
        <v>0</v>
      </c>
      <c r="R95">
        <f t="shared" si="37"/>
        <v>0</v>
      </c>
      <c r="S95">
        <f t="shared" si="37"/>
        <v>0</v>
      </c>
      <c r="T95">
        <f t="shared" si="37"/>
        <v>0</v>
      </c>
      <c r="U95">
        <f t="shared" si="37"/>
        <v>0</v>
      </c>
      <c r="V95">
        <f t="shared" si="37"/>
        <v>0</v>
      </c>
      <c r="W95">
        <f t="shared" si="37"/>
        <v>0</v>
      </c>
      <c r="X95">
        <f t="shared" si="37"/>
        <v>0</v>
      </c>
      <c r="Y95">
        <f t="shared" si="37"/>
        <v>0</v>
      </c>
      <c r="Z95">
        <f t="shared" si="37"/>
        <v>0</v>
      </c>
      <c r="AA95">
        <f t="shared" si="37"/>
        <v>0</v>
      </c>
      <c r="AB95">
        <f t="shared" si="37"/>
        <v>0</v>
      </c>
      <c r="AC95">
        <f t="shared" si="37"/>
        <v>0</v>
      </c>
      <c r="AD95">
        <f t="shared" si="37"/>
        <v>0</v>
      </c>
      <c r="AE95">
        <f t="shared" si="37"/>
        <v>0</v>
      </c>
      <c r="AF95">
        <f t="shared" si="37"/>
        <v>0</v>
      </c>
      <c r="AG95">
        <f t="shared" si="37"/>
        <v>0</v>
      </c>
      <c r="AH95">
        <f t="shared" si="37"/>
        <v>0</v>
      </c>
      <c r="AI95">
        <f t="shared" si="37"/>
        <v>0</v>
      </c>
      <c r="AJ95">
        <f t="shared" si="37"/>
        <v>0</v>
      </c>
      <c r="AK95">
        <f t="shared" si="37"/>
        <v>0</v>
      </c>
      <c r="AL95">
        <f t="shared" si="37"/>
        <v>0</v>
      </c>
      <c r="AM95">
        <f t="shared" si="37"/>
        <v>0</v>
      </c>
    </row>
    <row r="96" spans="1:39" hidden="1" outlineLevel="1" x14ac:dyDescent="0.25">
      <c r="A96">
        <v>2008</v>
      </c>
      <c r="B96">
        <f t="shared" ref="B96:AM96" si="38">COUNTIF($B41:$E41,B$57)</f>
        <v>0</v>
      </c>
      <c r="C96">
        <f t="shared" si="38"/>
        <v>0</v>
      </c>
      <c r="D96">
        <f t="shared" si="38"/>
        <v>0</v>
      </c>
      <c r="E96">
        <f t="shared" si="38"/>
        <v>0</v>
      </c>
      <c r="F96">
        <f t="shared" si="38"/>
        <v>0</v>
      </c>
      <c r="G96">
        <f t="shared" si="38"/>
        <v>0</v>
      </c>
      <c r="H96">
        <f t="shared" si="38"/>
        <v>0</v>
      </c>
      <c r="I96">
        <f t="shared" si="38"/>
        <v>1</v>
      </c>
      <c r="J96">
        <f t="shared" si="38"/>
        <v>0</v>
      </c>
      <c r="K96">
        <f t="shared" si="38"/>
        <v>0</v>
      </c>
      <c r="L96">
        <f t="shared" si="38"/>
        <v>0</v>
      </c>
      <c r="M96">
        <f t="shared" si="38"/>
        <v>0</v>
      </c>
      <c r="N96">
        <f t="shared" si="38"/>
        <v>0</v>
      </c>
      <c r="O96">
        <f t="shared" si="38"/>
        <v>0</v>
      </c>
      <c r="P96">
        <f t="shared" si="38"/>
        <v>0</v>
      </c>
      <c r="Q96">
        <f t="shared" si="38"/>
        <v>0</v>
      </c>
      <c r="R96">
        <f t="shared" si="38"/>
        <v>0</v>
      </c>
      <c r="S96">
        <f t="shared" si="38"/>
        <v>0</v>
      </c>
      <c r="T96">
        <f t="shared" si="38"/>
        <v>0</v>
      </c>
      <c r="U96">
        <f t="shared" si="38"/>
        <v>0</v>
      </c>
      <c r="V96">
        <f t="shared" si="38"/>
        <v>0</v>
      </c>
      <c r="W96">
        <f t="shared" si="38"/>
        <v>0</v>
      </c>
      <c r="X96">
        <f t="shared" si="38"/>
        <v>0</v>
      </c>
      <c r="Y96">
        <f t="shared" si="38"/>
        <v>0</v>
      </c>
      <c r="Z96">
        <f t="shared" si="38"/>
        <v>0</v>
      </c>
      <c r="AA96">
        <f t="shared" si="38"/>
        <v>0</v>
      </c>
      <c r="AB96">
        <f t="shared" si="38"/>
        <v>0</v>
      </c>
      <c r="AC96">
        <f t="shared" si="38"/>
        <v>0</v>
      </c>
      <c r="AD96">
        <f t="shared" si="38"/>
        <v>0</v>
      </c>
      <c r="AE96">
        <f t="shared" si="38"/>
        <v>0</v>
      </c>
      <c r="AF96">
        <f t="shared" si="38"/>
        <v>1</v>
      </c>
      <c r="AG96">
        <f t="shared" si="38"/>
        <v>0</v>
      </c>
      <c r="AH96">
        <f t="shared" si="38"/>
        <v>0</v>
      </c>
      <c r="AI96">
        <f t="shared" si="38"/>
        <v>0</v>
      </c>
      <c r="AJ96">
        <f t="shared" si="38"/>
        <v>0</v>
      </c>
      <c r="AK96">
        <f t="shared" si="38"/>
        <v>0</v>
      </c>
      <c r="AL96">
        <f t="shared" si="38"/>
        <v>0</v>
      </c>
      <c r="AM96">
        <f t="shared" si="38"/>
        <v>0</v>
      </c>
    </row>
    <row r="97" spans="1:51" hidden="1" outlineLevel="1" x14ac:dyDescent="0.25">
      <c r="A97">
        <v>2009</v>
      </c>
      <c r="B97">
        <f t="shared" ref="B97:AM97" si="39">COUNTIF($B42:$E42,B$57)</f>
        <v>0</v>
      </c>
      <c r="C97">
        <f t="shared" si="39"/>
        <v>0</v>
      </c>
      <c r="D97">
        <f t="shared" si="39"/>
        <v>0</v>
      </c>
      <c r="E97">
        <f t="shared" si="39"/>
        <v>0</v>
      </c>
      <c r="F97">
        <f t="shared" si="39"/>
        <v>0</v>
      </c>
      <c r="G97">
        <f t="shared" si="39"/>
        <v>0</v>
      </c>
      <c r="H97">
        <f t="shared" si="39"/>
        <v>0</v>
      </c>
      <c r="I97">
        <f t="shared" si="39"/>
        <v>0</v>
      </c>
      <c r="J97">
        <f t="shared" si="39"/>
        <v>0</v>
      </c>
      <c r="K97">
        <f t="shared" si="39"/>
        <v>0</v>
      </c>
      <c r="L97">
        <f t="shared" si="39"/>
        <v>0</v>
      </c>
      <c r="M97">
        <f t="shared" si="39"/>
        <v>0</v>
      </c>
      <c r="N97">
        <f t="shared" si="39"/>
        <v>0</v>
      </c>
      <c r="O97">
        <f t="shared" si="39"/>
        <v>0</v>
      </c>
      <c r="P97">
        <f t="shared" si="39"/>
        <v>0</v>
      </c>
      <c r="Q97">
        <f t="shared" si="39"/>
        <v>0</v>
      </c>
      <c r="R97">
        <f t="shared" si="39"/>
        <v>0</v>
      </c>
      <c r="S97">
        <f t="shared" si="39"/>
        <v>0</v>
      </c>
      <c r="T97">
        <f t="shared" si="39"/>
        <v>0</v>
      </c>
      <c r="U97">
        <f t="shared" si="39"/>
        <v>0</v>
      </c>
      <c r="V97">
        <f t="shared" si="39"/>
        <v>0</v>
      </c>
      <c r="W97">
        <f t="shared" si="39"/>
        <v>0</v>
      </c>
      <c r="X97">
        <f t="shared" si="39"/>
        <v>0</v>
      </c>
      <c r="Y97">
        <f t="shared" si="39"/>
        <v>0</v>
      </c>
      <c r="Z97">
        <f t="shared" si="39"/>
        <v>0</v>
      </c>
      <c r="AA97">
        <f t="shared" si="39"/>
        <v>0</v>
      </c>
      <c r="AB97">
        <f t="shared" si="39"/>
        <v>0</v>
      </c>
      <c r="AC97">
        <f t="shared" si="39"/>
        <v>0</v>
      </c>
      <c r="AD97">
        <f t="shared" si="39"/>
        <v>0</v>
      </c>
      <c r="AE97">
        <f t="shared" si="39"/>
        <v>0</v>
      </c>
      <c r="AF97">
        <f t="shared" si="39"/>
        <v>0</v>
      </c>
      <c r="AG97">
        <f t="shared" si="39"/>
        <v>0</v>
      </c>
      <c r="AH97">
        <f t="shared" si="39"/>
        <v>0</v>
      </c>
      <c r="AI97">
        <f t="shared" si="39"/>
        <v>0</v>
      </c>
      <c r="AJ97">
        <f t="shared" si="39"/>
        <v>0</v>
      </c>
      <c r="AK97">
        <f t="shared" si="39"/>
        <v>2</v>
      </c>
      <c r="AL97">
        <f t="shared" si="39"/>
        <v>0</v>
      </c>
      <c r="AM97">
        <f t="shared" si="39"/>
        <v>0</v>
      </c>
    </row>
    <row r="98" spans="1:51" hidden="1" outlineLevel="1" x14ac:dyDescent="0.25">
      <c r="A98">
        <v>2010</v>
      </c>
      <c r="B98">
        <f t="shared" ref="B98:AM98" si="40">COUNTIF($B43:$E43,B$57)</f>
        <v>0</v>
      </c>
      <c r="C98">
        <f t="shared" si="40"/>
        <v>0</v>
      </c>
      <c r="D98">
        <f t="shared" si="40"/>
        <v>0</v>
      </c>
      <c r="E98">
        <f t="shared" si="40"/>
        <v>0</v>
      </c>
      <c r="F98">
        <f t="shared" si="40"/>
        <v>0</v>
      </c>
      <c r="G98">
        <f t="shared" si="40"/>
        <v>0</v>
      </c>
      <c r="H98">
        <f t="shared" si="40"/>
        <v>0</v>
      </c>
      <c r="I98">
        <f t="shared" si="40"/>
        <v>1</v>
      </c>
      <c r="J98">
        <f t="shared" si="40"/>
        <v>0</v>
      </c>
      <c r="K98">
        <f t="shared" si="40"/>
        <v>0</v>
      </c>
      <c r="L98">
        <f t="shared" si="40"/>
        <v>0</v>
      </c>
      <c r="M98">
        <f t="shared" si="40"/>
        <v>0</v>
      </c>
      <c r="N98">
        <f t="shared" si="40"/>
        <v>0</v>
      </c>
      <c r="O98">
        <f t="shared" si="40"/>
        <v>0</v>
      </c>
      <c r="P98">
        <f t="shared" si="40"/>
        <v>0</v>
      </c>
      <c r="Q98">
        <f t="shared" si="40"/>
        <v>0</v>
      </c>
      <c r="R98">
        <f t="shared" si="40"/>
        <v>0</v>
      </c>
      <c r="S98">
        <f t="shared" si="40"/>
        <v>0</v>
      </c>
      <c r="T98">
        <f t="shared" si="40"/>
        <v>0</v>
      </c>
      <c r="U98">
        <f t="shared" si="40"/>
        <v>0</v>
      </c>
      <c r="V98">
        <f t="shared" si="40"/>
        <v>0</v>
      </c>
      <c r="W98">
        <f t="shared" si="40"/>
        <v>0</v>
      </c>
      <c r="X98">
        <f t="shared" si="40"/>
        <v>0</v>
      </c>
      <c r="Y98">
        <f t="shared" si="40"/>
        <v>0</v>
      </c>
      <c r="Z98">
        <f t="shared" si="40"/>
        <v>0</v>
      </c>
      <c r="AA98">
        <f t="shared" si="40"/>
        <v>0</v>
      </c>
      <c r="AB98">
        <f t="shared" si="40"/>
        <v>0</v>
      </c>
      <c r="AC98">
        <f t="shared" si="40"/>
        <v>0</v>
      </c>
      <c r="AD98">
        <f t="shared" si="40"/>
        <v>0</v>
      </c>
      <c r="AE98">
        <f t="shared" si="40"/>
        <v>0</v>
      </c>
      <c r="AF98">
        <f t="shared" si="40"/>
        <v>1</v>
      </c>
      <c r="AG98">
        <f t="shared" si="40"/>
        <v>0</v>
      </c>
      <c r="AH98">
        <f t="shared" si="40"/>
        <v>0</v>
      </c>
      <c r="AI98">
        <f t="shared" si="40"/>
        <v>0</v>
      </c>
      <c r="AJ98">
        <f t="shared" si="40"/>
        <v>0</v>
      </c>
      <c r="AK98">
        <f t="shared" si="40"/>
        <v>0</v>
      </c>
      <c r="AL98">
        <f t="shared" si="40"/>
        <v>0</v>
      </c>
      <c r="AM98">
        <f t="shared" si="40"/>
        <v>0</v>
      </c>
    </row>
    <row r="99" spans="1:51" hidden="1" outlineLevel="1" x14ac:dyDescent="0.25">
      <c r="A99">
        <v>2011</v>
      </c>
      <c r="B99">
        <f t="shared" ref="B99:AM99" si="41">COUNTIF($B44:$E44,B$57)</f>
        <v>0</v>
      </c>
      <c r="C99">
        <f t="shared" si="41"/>
        <v>0</v>
      </c>
      <c r="D99">
        <f t="shared" si="41"/>
        <v>0</v>
      </c>
      <c r="E99">
        <f t="shared" si="41"/>
        <v>0</v>
      </c>
      <c r="F99">
        <f t="shared" si="41"/>
        <v>1</v>
      </c>
      <c r="G99">
        <f t="shared" si="41"/>
        <v>0</v>
      </c>
      <c r="H99">
        <f t="shared" si="41"/>
        <v>0</v>
      </c>
      <c r="I99">
        <f t="shared" si="41"/>
        <v>1</v>
      </c>
      <c r="J99">
        <f t="shared" si="41"/>
        <v>0</v>
      </c>
      <c r="K99">
        <f t="shared" si="41"/>
        <v>0</v>
      </c>
      <c r="L99">
        <f t="shared" si="41"/>
        <v>0</v>
      </c>
      <c r="M99">
        <f t="shared" si="41"/>
        <v>0</v>
      </c>
      <c r="N99">
        <f t="shared" si="41"/>
        <v>0</v>
      </c>
      <c r="O99">
        <f t="shared" si="41"/>
        <v>0</v>
      </c>
      <c r="P99">
        <f t="shared" si="41"/>
        <v>0</v>
      </c>
      <c r="Q99">
        <f t="shared" si="41"/>
        <v>0</v>
      </c>
      <c r="R99">
        <f t="shared" si="41"/>
        <v>0</v>
      </c>
      <c r="S99">
        <f t="shared" si="41"/>
        <v>0</v>
      </c>
      <c r="T99">
        <f t="shared" si="41"/>
        <v>0</v>
      </c>
      <c r="U99">
        <f t="shared" si="41"/>
        <v>0</v>
      </c>
      <c r="V99">
        <f t="shared" si="41"/>
        <v>0</v>
      </c>
      <c r="W99">
        <f t="shared" si="41"/>
        <v>0</v>
      </c>
      <c r="X99">
        <f t="shared" si="41"/>
        <v>0</v>
      </c>
      <c r="Y99">
        <f t="shared" si="41"/>
        <v>0</v>
      </c>
      <c r="Z99">
        <f t="shared" si="41"/>
        <v>0</v>
      </c>
      <c r="AA99">
        <f t="shared" si="41"/>
        <v>0</v>
      </c>
      <c r="AB99">
        <f t="shared" si="41"/>
        <v>0</v>
      </c>
      <c r="AC99">
        <f t="shared" si="41"/>
        <v>0</v>
      </c>
      <c r="AD99">
        <f t="shared" si="41"/>
        <v>0</v>
      </c>
      <c r="AE99">
        <f t="shared" si="41"/>
        <v>0</v>
      </c>
      <c r="AF99">
        <f t="shared" si="41"/>
        <v>0</v>
      </c>
      <c r="AG99">
        <f t="shared" si="41"/>
        <v>0</v>
      </c>
      <c r="AH99">
        <f t="shared" si="41"/>
        <v>0</v>
      </c>
      <c r="AI99">
        <f t="shared" si="41"/>
        <v>0</v>
      </c>
      <c r="AJ99">
        <f t="shared" si="41"/>
        <v>0</v>
      </c>
      <c r="AK99">
        <f t="shared" si="41"/>
        <v>0</v>
      </c>
      <c r="AL99">
        <f t="shared" si="41"/>
        <v>0</v>
      </c>
      <c r="AM99">
        <f t="shared" si="41"/>
        <v>0</v>
      </c>
    </row>
    <row r="100" spans="1:51" hidden="1" outlineLevel="1" x14ac:dyDescent="0.25">
      <c r="A100">
        <v>2012</v>
      </c>
      <c r="B100">
        <f t="shared" ref="B100:AM100" si="42">COUNTIF($B45:$E45,B$57)</f>
        <v>0</v>
      </c>
      <c r="C100">
        <f t="shared" si="42"/>
        <v>0</v>
      </c>
      <c r="D100">
        <f t="shared" si="42"/>
        <v>0</v>
      </c>
      <c r="E100">
        <f t="shared" si="42"/>
        <v>0</v>
      </c>
      <c r="F100">
        <f t="shared" si="42"/>
        <v>0</v>
      </c>
      <c r="G100">
        <f t="shared" si="42"/>
        <v>0</v>
      </c>
      <c r="H100">
        <f t="shared" si="42"/>
        <v>0</v>
      </c>
      <c r="I100">
        <f t="shared" si="42"/>
        <v>0</v>
      </c>
      <c r="J100">
        <f t="shared" si="42"/>
        <v>0</v>
      </c>
      <c r="K100">
        <f t="shared" si="42"/>
        <v>0</v>
      </c>
      <c r="L100">
        <f t="shared" si="42"/>
        <v>0</v>
      </c>
      <c r="M100">
        <f t="shared" si="42"/>
        <v>0</v>
      </c>
      <c r="N100">
        <f t="shared" si="42"/>
        <v>0</v>
      </c>
      <c r="O100">
        <f t="shared" si="42"/>
        <v>0</v>
      </c>
      <c r="P100">
        <f t="shared" si="42"/>
        <v>0</v>
      </c>
      <c r="Q100">
        <f t="shared" si="42"/>
        <v>0</v>
      </c>
      <c r="R100">
        <f t="shared" si="42"/>
        <v>0</v>
      </c>
      <c r="S100">
        <f t="shared" si="42"/>
        <v>0</v>
      </c>
      <c r="T100">
        <f t="shared" si="42"/>
        <v>0</v>
      </c>
      <c r="U100">
        <f t="shared" si="42"/>
        <v>0</v>
      </c>
      <c r="V100">
        <f t="shared" si="42"/>
        <v>0</v>
      </c>
      <c r="W100">
        <f t="shared" si="42"/>
        <v>0</v>
      </c>
      <c r="X100">
        <f t="shared" si="42"/>
        <v>0</v>
      </c>
      <c r="Y100">
        <f t="shared" si="42"/>
        <v>0</v>
      </c>
      <c r="Z100">
        <f t="shared" si="42"/>
        <v>0</v>
      </c>
      <c r="AA100">
        <f t="shared" si="42"/>
        <v>0</v>
      </c>
      <c r="AB100">
        <f t="shared" si="42"/>
        <v>0</v>
      </c>
      <c r="AC100">
        <f t="shared" si="42"/>
        <v>0</v>
      </c>
      <c r="AD100">
        <f t="shared" si="42"/>
        <v>0</v>
      </c>
      <c r="AE100">
        <f t="shared" si="42"/>
        <v>0</v>
      </c>
      <c r="AF100">
        <f t="shared" si="42"/>
        <v>0</v>
      </c>
      <c r="AG100">
        <f t="shared" si="42"/>
        <v>0</v>
      </c>
      <c r="AH100">
        <f t="shared" si="42"/>
        <v>0</v>
      </c>
      <c r="AI100">
        <f t="shared" si="42"/>
        <v>0</v>
      </c>
      <c r="AJ100">
        <f t="shared" si="42"/>
        <v>0</v>
      </c>
      <c r="AK100">
        <f t="shared" si="42"/>
        <v>0</v>
      </c>
      <c r="AL100">
        <f t="shared" si="42"/>
        <v>0</v>
      </c>
      <c r="AM100">
        <f t="shared" si="42"/>
        <v>0</v>
      </c>
    </row>
    <row r="101" spans="1:51" hidden="1" outlineLevel="1" x14ac:dyDescent="0.25">
      <c r="A101">
        <v>2013</v>
      </c>
      <c r="B101">
        <f t="shared" ref="B101:AM101" si="43">COUNTIF($B46:$E46,B$57)</f>
        <v>0</v>
      </c>
      <c r="C101">
        <f t="shared" si="43"/>
        <v>0</v>
      </c>
      <c r="D101">
        <f t="shared" si="43"/>
        <v>0</v>
      </c>
      <c r="E101">
        <f t="shared" si="43"/>
        <v>0</v>
      </c>
      <c r="F101">
        <f t="shared" si="43"/>
        <v>0</v>
      </c>
      <c r="G101">
        <f t="shared" si="43"/>
        <v>0</v>
      </c>
      <c r="H101">
        <f t="shared" si="43"/>
        <v>0</v>
      </c>
      <c r="I101">
        <f t="shared" si="43"/>
        <v>0</v>
      </c>
      <c r="J101">
        <f t="shared" si="43"/>
        <v>0</v>
      </c>
      <c r="K101">
        <f t="shared" si="43"/>
        <v>0</v>
      </c>
      <c r="L101">
        <f t="shared" si="43"/>
        <v>0</v>
      </c>
      <c r="M101">
        <f t="shared" si="43"/>
        <v>0</v>
      </c>
      <c r="N101">
        <f t="shared" si="43"/>
        <v>0</v>
      </c>
      <c r="O101">
        <f t="shared" si="43"/>
        <v>0</v>
      </c>
      <c r="P101">
        <f t="shared" si="43"/>
        <v>0</v>
      </c>
      <c r="Q101">
        <f t="shared" si="43"/>
        <v>0</v>
      </c>
      <c r="R101">
        <f t="shared" si="43"/>
        <v>0</v>
      </c>
      <c r="S101">
        <f t="shared" si="43"/>
        <v>0</v>
      </c>
      <c r="T101">
        <f t="shared" si="43"/>
        <v>0</v>
      </c>
      <c r="U101">
        <f t="shared" si="43"/>
        <v>0</v>
      </c>
      <c r="V101">
        <f t="shared" si="43"/>
        <v>0</v>
      </c>
      <c r="W101">
        <f t="shared" si="43"/>
        <v>0</v>
      </c>
      <c r="X101">
        <f t="shared" si="43"/>
        <v>0</v>
      </c>
      <c r="Y101">
        <f t="shared" si="43"/>
        <v>0</v>
      </c>
      <c r="Z101">
        <f t="shared" si="43"/>
        <v>0</v>
      </c>
      <c r="AA101">
        <f t="shared" si="43"/>
        <v>0</v>
      </c>
      <c r="AB101">
        <f t="shared" si="43"/>
        <v>0</v>
      </c>
      <c r="AC101">
        <f t="shared" si="43"/>
        <v>0</v>
      </c>
      <c r="AD101">
        <f t="shared" si="43"/>
        <v>0</v>
      </c>
      <c r="AE101">
        <f t="shared" si="43"/>
        <v>0</v>
      </c>
      <c r="AF101">
        <f t="shared" si="43"/>
        <v>0</v>
      </c>
      <c r="AG101">
        <f t="shared" si="43"/>
        <v>0</v>
      </c>
      <c r="AH101">
        <f t="shared" si="43"/>
        <v>0</v>
      </c>
      <c r="AI101">
        <f t="shared" si="43"/>
        <v>0</v>
      </c>
      <c r="AJ101">
        <f t="shared" si="43"/>
        <v>0</v>
      </c>
      <c r="AK101">
        <f t="shared" si="43"/>
        <v>0</v>
      </c>
      <c r="AL101">
        <f t="shared" si="43"/>
        <v>0</v>
      </c>
      <c r="AM101">
        <f t="shared" si="43"/>
        <v>0</v>
      </c>
    </row>
    <row r="102" spans="1:51" hidden="1" outlineLevel="1" x14ac:dyDescent="0.25">
      <c r="A102">
        <v>2014</v>
      </c>
      <c r="B102">
        <f t="shared" ref="B102:AM102" si="44">COUNTIF($B47:$E47,B$57)</f>
        <v>0</v>
      </c>
      <c r="C102">
        <f t="shared" si="44"/>
        <v>0</v>
      </c>
      <c r="D102">
        <f t="shared" si="44"/>
        <v>0</v>
      </c>
      <c r="E102">
        <f t="shared" si="44"/>
        <v>0</v>
      </c>
      <c r="F102">
        <f t="shared" si="44"/>
        <v>0</v>
      </c>
      <c r="G102">
        <f t="shared" si="44"/>
        <v>0</v>
      </c>
      <c r="H102">
        <f t="shared" si="44"/>
        <v>0</v>
      </c>
      <c r="I102">
        <f t="shared" si="44"/>
        <v>0</v>
      </c>
      <c r="J102">
        <f t="shared" si="44"/>
        <v>0</v>
      </c>
      <c r="K102">
        <f t="shared" si="44"/>
        <v>0</v>
      </c>
      <c r="L102">
        <f t="shared" si="44"/>
        <v>0</v>
      </c>
      <c r="M102">
        <f t="shared" si="44"/>
        <v>0</v>
      </c>
      <c r="N102">
        <f t="shared" si="44"/>
        <v>0</v>
      </c>
      <c r="O102">
        <f t="shared" si="44"/>
        <v>0</v>
      </c>
      <c r="P102">
        <f t="shared" si="44"/>
        <v>0</v>
      </c>
      <c r="Q102">
        <f t="shared" si="44"/>
        <v>0</v>
      </c>
      <c r="R102">
        <f t="shared" si="44"/>
        <v>0</v>
      </c>
      <c r="S102">
        <f t="shared" si="44"/>
        <v>0</v>
      </c>
      <c r="T102">
        <f t="shared" si="44"/>
        <v>0</v>
      </c>
      <c r="U102">
        <f t="shared" si="44"/>
        <v>0</v>
      </c>
      <c r="V102">
        <f t="shared" si="44"/>
        <v>0</v>
      </c>
      <c r="W102">
        <f t="shared" si="44"/>
        <v>0</v>
      </c>
      <c r="X102">
        <f t="shared" si="44"/>
        <v>0</v>
      </c>
      <c r="Y102">
        <f t="shared" si="44"/>
        <v>0</v>
      </c>
      <c r="Z102">
        <f t="shared" si="44"/>
        <v>0</v>
      </c>
      <c r="AA102">
        <f t="shared" si="44"/>
        <v>0</v>
      </c>
      <c r="AB102">
        <f t="shared" si="44"/>
        <v>0</v>
      </c>
      <c r="AC102">
        <f t="shared" si="44"/>
        <v>0</v>
      </c>
      <c r="AD102">
        <f t="shared" si="44"/>
        <v>0</v>
      </c>
      <c r="AE102">
        <f t="shared" si="44"/>
        <v>0</v>
      </c>
      <c r="AF102">
        <f t="shared" si="44"/>
        <v>0</v>
      </c>
      <c r="AG102">
        <f t="shared" si="44"/>
        <v>0</v>
      </c>
      <c r="AH102">
        <f t="shared" si="44"/>
        <v>0</v>
      </c>
      <c r="AI102">
        <f t="shared" si="44"/>
        <v>0</v>
      </c>
      <c r="AJ102">
        <f t="shared" si="44"/>
        <v>0</v>
      </c>
      <c r="AK102">
        <f t="shared" si="44"/>
        <v>2</v>
      </c>
      <c r="AL102">
        <f t="shared" si="44"/>
        <v>0</v>
      </c>
      <c r="AM102">
        <f t="shared" si="44"/>
        <v>0</v>
      </c>
    </row>
    <row r="103" spans="1:51" hidden="1" outlineLevel="1" x14ac:dyDescent="0.25">
      <c r="A103">
        <v>2015</v>
      </c>
      <c r="B103">
        <f t="shared" ref="B103:AM103" si="45">COUNTIF($B48:$E48,B$57)</f>
        <v>0</v>
      </c>
      <c r="C103">
        <f t="shared" si="45"/>
        <v>0</v>
      </c>
      <c r="D103">
        <f t="shared" si="45"/>
        <v>0</v>
      </c>
      <c r="E103">
        <f t="shared" si="45"/>
        <v>0</v>
      </c>
      <c r="F103">
        <f t="shared" si="45"/>
        <v>0</v>
      </c>
      <c r="G103">
        <f t="shared" si="45"/>
        <v>0</v>
      </c>
      <c r="H103">
        <f t="shared" si="45"/>
        <v>0</v>
      </c>
      <c r="I103">
        <f t="shared" si="45"/>
        <v>0</v>
      </c>
      <c r="J103">
        <f t="shared" si="45"/>
        <v>0</v>
      </c>
      <c r="K103">
        <f t="shared" si="45"/>
        <v>0</v>
      </c>
      <c r="L103">
        <f t="shared" si="45"/>
        <v>0</v>
      </c>
      <c r="M103">
        <f t="shared" si="45"/>
        <v>0</v>
      </c>
      <c r="N103">
        <f t="shared" si="45"/>
        <v>0</v>
      </c>
      <c r="O103">
        <f t="shared" si="45"/>
        <v>0</v>
      </c>
      <c r="P103">
        <f t="shared" si="45"/>
        <v>0</v>
      </c>
      <c r="Q103">
        <f t="shared" si="45"/>
        <v>0</v>
      </c>
      <c r="R103">
        <f t="shared" si="45"/>
        <v>0</v>
      </c>
      <c r="S103">
        <f t="shared" si="45"/>
        <v>0</v>
      </c>
      <c r="T103">
        <f t="shared" si="45"/>
        <v>0</v>
      </c>
      <c r="U103">
        <f t="shared" si="45"/>
        <v>0</v>
      </c>
      <c r="V103">
        <f t="shared" si="45"/>
        <v>0</v>
      </c>
      <c r="W103">
        <f t="shared" si="45"/>
        <v>0</v>
      </c>
      <c r="X103">
        <f t="shared" si="45"/>
        <v>0</v>
      </c>
      <c r="Y103">
        <f t="shared" si="45"/>
        <v>0</v>
      </c>
      <c r="Z103">
        <f t="shared" si="45"/>
        <v>1</v>
      </c>
      <c r="AA103">
        <f t="shared" si="45"/>
        <v>0</v>
      </c>
      <c r="AB103">
        <f t="shared" si="45"/>
        <v>0</v>
      </c>
      <c r="AC103">
        <f t="shared" si="45"/>
        <v>0</v>
      </c>
      <c r="AD103">
        <f t="shared" si="45"/>
        <v>1</v>
      </c>
      <c r="AE103">
        <f t="shared" si="45"/>
        <v>0</v>
      </c>
      <c r="AF103">
        <f t="shared" si="45"/>
        <v>0</v>
      </c>
      <c r="AG103">
        <f t="shared" si="45"/>
        <v>0</v>
      </c>
      <c r="AH103">
        <f t="shared" si="45"/>
        <v>0</v>
      </c>
      <c r="AI103">
        <f t="shared" si="45"/>
        <v>0</v>
      </c>
      <c r="AJ103">
        <f t="shared" si="45"/>
        <v>0</v>
      </c>
      <c r="AK103">
        <f t="shared" si="45"/>
        <v>0</v>
      </c>
      <c r="AL103">
        <f t="shared" si="45"/>
        <v>0</v>
      </c>
      <c r="AM103">
        <f t="shared" si="45"/>
        <v>0</v>
      </c>
    </row>
    <row r="104" spans="1:51" hidden="1" outlineLevel="1" x14ac:dyDescent="0.25">
      <c r="A104">
        <v>2016</v>
      </c>
      <c r="B104">
        <f t="shared" ref="B104:AM104" si="46">COUNTIF($B49:$E49,B$57)</f>
        <v>0</v>
      </c>
      <c r="C104">
        <f t="shared" si="46"/>
        <v>1</v>
      </c>
      <c r="D104">
        <f t="shared" si="46"/>
        <v>0</v>
      </c>
      <c r="E104">
        <f t="shared" si="46"/>
        <v>0</v>
      </c>
      <c r="F104">
        <f t="shared" si="46"/>
        <v>0</v>
      </c>
      <c r="G104">
        <f t="shared" si="46"/>
        <v>0</v>
      </c>
      <c r="H104">
        <f t="shared" si="46"/>
        <v>0</v>
      </c>
      <c r="I104">
        <f t="shared" si="46"/>
        <v>0</v>
      </c>
      <c r="J104">
        <f t="shared" si="46"/>
        <v>0</v>
      </c>
      <c r="K104">
        <f t="shared" si="46"/>
        <v>0</v>
      </c>
      <c r="L104">
        <f t="shared" si="46"/>
        <v>0</v>
      </c>
      <c r="M104">
        <f t="shared" si="46"/>
        <v>0</v>
      </c>
      <c r="N104">
        <f t="shared" si="46"/>
        <v>0</v>
      </c>
      <c r="O104">
        <f t="shared" si="46"/>
        <v>0</v>
      </c>
      <c r="P104">
        <f t="shared" si="46"/>
        <v>1</v>
      </c>
      <c r="Q104">
        <f t="shared" si="46"/>
        <v>0</v>
      </c>
      <c r="R104">
        <f t="shared" si="46"/>
        <v>0</v>
      </c>
      <c r="S104">
        <f t="shared" si="46"/>
        <v>0</v>
      </c>
      <c r="T104">
        <f t="shared" si="46"/>
        <v>0</v>
      </c>
      <c r="U104">
        <f t="shared" si="46"/>
        <v>0</v>
      </c>
      <c r="V104">
        <f t="shared" si="46"/>
        <v>0</v>
      </c>
      <c r="W104">
        <f t="shared" si="46"/>
        <v>0</v>
      </c>
      <c r="X104">
        <f t="shared" si="46"/>
        <v>0</v>
      </c>
      <c r="Y104">
        <f t="shared" si="46"/>
        <v>0</v>
      </c>
      <c r="Z104">
        <f t="shared" si="46"/>
        <v>0</v>
      </c>
      <c r="AA104">
        <f t="shared" si="46"/>
        <v>0</v>
      </c>
      <c r="AB104">
        <f t="shared" si="46"/>
        <v>0</v>
      </c>
      <c r="AC104">
        <f t="shared" si="46"/>
        <v>0</v>
      </c>
      <c r="AD104">
        <f t="shared" si="46"/>
        <v>0</v>
      </c>
      <c r="AE104">
        <f t="shared" si="46"/>
        <v>0</v>
      </c>
      <c r="AF104">
        <f t="shared" si="46"/>
        <v>0</v>
      </c>
      <c r="AG104">
        <f t="shared" si="46"/>
        <v>0</v>
      </c>
      <c r="AH104">
        <f t="shared" si="46"/>
        <v>0</v>
      </c>
      <c r="AI104">
        <f t="shared" si="46"/>
        <v>0</v>
      </c>
      <c r="AJ104">
        <f t="shared" si="46"/>
        <v>0</v>
      </c>
      <c r="AK104">
        <f t="shared" si="46"/>
        <v>0</v>
      </c>
      <c r="AL104">
        <f t="shared" si="46"/>
        <v>0</v>
      </c>
      <c r="AM104">
        <f t="shared" si="46"/>
        <v>0</v>
      </c>
    </row>
    <row r="105" spans="1:51" hidden="1" outlineLevel="1" x14ac:dyDescent="0.25">
      <c r="A105">
        <v>2017</v>
      </c>
      <c r="B105">
        <f t="shared" ref="B105:AM105" si="47">COUNTIF($B50:$E50,B$57)</f>
        <v>0</v>
      </c>
      <c r="C105">
        <f t="shared" si="47"/>
        <v>1</v>
      </c>
      <c r="D105">
        <f t="shared" si="47"/>
        <v>0</v>
      </c>
      <c r="E105">
        <f t="shared" si="47"/>
        <v>0</v>
      </c>
      <c r="F105">
        <f t="shared" si="47"/>
        <v>0</v>
      </c>
      <c r="G105">
        <f t="shared" si="47"/>
        <v>0</v>
      </c>
      <c r="H105">
        <f t="shared" si="47"/>
        <v>0</v>
      </c>
      <c r="I105">
        <f t="shared" si="47"/>
        <v>0</v>
      </c>
      <c r="J105">
        <f t="shared" si="47"/>
        <v>0</v>
      </c>
      <c r="K105">
        <f t="shared" si="47"/>
        <v>0</v>
      </c>
      <c r="L105">
        <f t="shared" si="47"/>
        <v>0</v>
      </c>
      <c r="M105">
        <f t="shared" si="47"/>
        <v>0</v>
      </c>
      <c r="N105">
        <f t="shared" si="47"/>
        <v>0</v>
      </c>
      <c r="O105">
        <f t="shared" si="47"/>
        <v>0</v>
      </c>
      <c r="P105">
        <f t="shared" si="47"/>
        <v>1</v>
      </c>
      <c r="Q105">
        <f t="shared" si="47"/>
        <v>0</v>
      </c>
      <c r="R105">
        <f t="shared" si="47"/>
        <v>0</v>
      </c>
      <c r="S105">
        <f t="shared" si="47"/>
        <v>0</v>
      </c>
      <c r="T105">
        <f t="shared" si="47"/>
        <v>0</v>
      </c>
      <c r="U105">
        <f t="shared" si="47"/>
        <v>0</v>
      </c>
      <c r="V105">
        <f t="shared" si="47"/>
        <v>0</v>
      </c>
      <c r="W105">
        <f t="shared" si="47"/>
        <v>0</v>
      </c>
      <c r="X105">
        <f t="shared" si="47"/>
        <v>0</v>
      </c>
      <c r="Y105">
        <f t="shared" si="47"/>
        <v>0</v>
      </c>
      <c r="Z105">
        <f t="shared" si="47"/>
        <v>0</v>
      </c>
      <c r="AA105">
        <f t="shared" si="47"/>
        <v>0</v>
      </c>
      <c r="AB105">
        <f t="shared" si="47"/>
        <v>0</v>
      </c>
      <c r="AC105">
        <f t="shared" si="47"/>
        <v>0</v>
      </c>
      <c r="AD105">
        <f t="shared" si="47"/>
        <v>0</v>
      </c>
      <c r="AE105">
        <f t="shared" si="47"/>
        <v>0</v>
      </c>
      <c r="AF105">
        <f t="shared" si="47"/>
        <v>0</v>
      </c>
      <c r="AG105">
        <f t="shared" si="47"/>
        <v>0</v>
      </c>
      <c r="AH105">
        <f t="shared" si="47"/>
        <v>0</v>
      </c>
      <c r="AI105">
        <f t="shared" si="47"/>
        <v>0</v>
      </c>
      <c r="AJ105">
        <f t="shared" si="47"/>
        <v>0</v>
      </c>
      <c r="AK105">
        <f t="shared" si="47"/>
        <v>0</v>
      </c>
      <c r="AL105">
        <f t="shared" si="47"/>
        <v>0</v>
      </c>
      <c r="AM105">
        <f t="shared" si="47"/>
        <v>0</v>
      </c>
    </row>
    <row r="106" spans="1:51" hidden="1" outlineLevel="1" x14ac:dyDescent="0.25">
      <c r="A106">
        <v>2018</v>
      </c>
      <c r="B106">
        <f t="shared" ref="B106:AM106" si="48">COUNTIF($B51:$E51,B$57)</f>
        <v>0</v>
      </c>
      <c r="C106">
        <f t="shared" si="48"/>
        <v>0</v>
      </c>
      <c r="D106">
        <f t="shared" si="48"/>
        <v>0</v>
      </c>
      <c r="E106">
        <f t="shared" si="48"/>
        <v>0</v>
      </c>
      <c r="F106">
        <f t="shared" si="48"/>
        <v>0</v>
      </c>
      <c r="G106">
        <f t="shared" si="48"/>
        <v>0</v>
      </c>
      <c r="H106">
        <f t="shared" si="48"/>
        <v>0</v>
      </c>
      <c r="I106">
        <f t="shared" si="48"/>
        <v>0</v>
      </c>
      <c r="J106">
        <f t="shared" si="48"/>
        <v>0</v>
      </c>
      <c r="K106">
        <f t="shared" si="48"/>
        <v>0</v>
      </c>
      <c r="L106">
        <f t="shared" si="48"/>
        <v>0</v>
      </c>
      <c r="M106">
        <f t="shared" si="48"/>
        <v>0</v>
      </c>
      <c r="N106">
        <f t="shared" si="48"/>
        <v>0</v>
      </c>
      <c r="O106">
        <f t="shared" si="48"/>
        <v>0</v>
      </c>
      <c r="P106">
        <f t="shared" si="48"/>
        <v>0</v>
      </c>
      <c r="Q106">
        <f t="shared" si="48"/>
        <v>0</v>
      </c>
      <c r="R106">
        <f t="shared" si="48"/>
        <v>0</v>
      </c>
      <c r="S106">
        <f t="shared" si="48"/>
        <v>0</v>
      </c>
      <c r="T106">
        <f t="shared" si="48"/>
        <v>0</v>
      </c>
      <c r="U106">
        <f t="shared" si="48"/>
        <v>0</v>
      </c>
      <c r="V106">
        <f t="shared" si="48"/>
        <v>0</v>
      </c>
      <c r="W106">
        <f t="shared" si="48"/>
        <v>0</v>
      </c>
      <c r="X106">
        <f t="shared" si="48"/>
        <v>0</v>
      </c>
      <c r="Y106">
        <f t="shared" si="48"/>
        <v>0</v>
      </c>
      <c r="Z106">
        <f t="shared" si="48"/>
        <v>0</v>
      </c>
      <c r="AA106">
        <f t="shared" si="48"/>
        <v>0</v>
      </c>
      <c r="AB106">
        <f t="shared" si="48"/>
        <v>0</v>
      </c>
      <c r="AC106">
        <f t="shared" si="48"/>
        <v>0</v>
      </c>
      <c r="AD106">
        <f t="shared" si="48"/>
        <v>0</v>
      </c>
      <c r="AE106">
        <f t="shared" si="48"/>
        <v>0</v>
      </c>
      <c r="AF106">
        <f t="shared" si="48"/>
        <v>0</v>
      </c>
      <c r="AG106">
        <f t="shared" si="48"/>
        <v>0</v>
      </c>
      <c r="AH106">
        <f t="shared" si="48"/>
        <v>0</v>
      </c>
      <c r="AI106">
        <f t="shared" si="48"/>
        <v>0</v>
      </c>
      <c r="AJ106">
        <f t="shared" si="48"/>
        <v>0</v>
      </c>
      <c r="AK106">
        <f t="shared" si="48"/>
        <v>2</v>
      </c>
      <c r="AL106">
        <f t="shared" si="48"/>
        <v>0</v>
      </c>
      <c r="AM106">
        <f t="shared" si="48"/>
        <v>0</v>
      </c>
    </row>
    <row r="107" spans="1:51" hidden="1" outlineLevel="1" x14ac:dyDescent="0.25">
      <c r="A107">
        <v>2019</v>
      </c>
      <c r="B107">
        <f t="shared" ref="B107:AM107" si="49">COUNTIF($B52:$E52,B$57)</f>
        <v>0</v>
      </c>
      <c r="C107">
        <f t="shared" si="49"/>
        <v>0</v>
      </c>
      <c r="D107">
        <f t="shared" si="49"/>
        <v>0</v>
      </c>
      <c r="E107">
        <f t="shared" si="49"/>
        <v>0</v>
      </c>
      <c r="F107">
        <f t="shared" si="49"/>
        <v>0</v>
      </c>
      <c r="G107">
        <f t="shared" si="49"/>
        <v>0</v>
      </c>
      <c r="H107">
        <f t="shared" si="49"/>
        <v>0</v>
      </c>
      <c r="I107">
        <f t="shared" si="49"/>
        <v>0</v>
      </c>
      <c r="J107">
        <f t="shared" si="49"/>
        <v>0</v>
      </c>
      <c r="K107">
        <f t="shared" si="49"/>
        <v>0</v>
      </c>
      <c r="L107">
        <f t="shared" si="49"/>
        <v>0</v>
      </c>
      <c r="M107">
        <f t="shared" si="49"/>
        <v>0</v>
      </c>
      <c r="N107">
        <f t="shared" si="49"/>
        <v>0</v>
      </c>
      <c r="O107">
        <f t="shared" si="49"/>
        <v>0</v>
      </c>
      <c r="P107">
        <f t="shared" si="49"/>
        <v>0</v>
      </c>
      <c r="Q107">
        <f t="shared" si="49"/>
        <v>2</v>
      </c>
      <c r="R107">
        <f t="shared" si="49"/>
        <v>0</v>
      </c>
      <c r="S107">
        <f t="shared" si="49"/>
        <v>0</v>
      </c>
      <c r="T107">
        <f t="shared" si="49"/>
        <v>0</v>
      </c>
      <c r="U107">
        <f t="shared" si="49"/>
        <v>0</v>
      </c>
      <c r="V107">
        <f t="shared" si="49"/>
        <v>0</v>
      </c>
      <c r="W107">
        <f t="shared" si="49"/>
        <v>0</v>
      </c>
      <c r="X107">
        <f t="shared" si="49"/>
        <v>0</v>
      </c>
      <c r="Y107">
        <f t="shared" si="49"/>
        <v>0</v>
      </c>
      <c r="Z107">
        <f t="shared" si="49"/>
        <v>0</v>
      </c>
      <c r="AA107">
        <f t="shared" si="49"/>
        <v>0</v>
      </c>
      <c r="AB107">
        <f t="shared" si="49"/>
        <v>0</v>
      </c>
      <c r="AC107">
        <f t="shared" si="49"/>
        <v>0</v>
      </c>
      <c r="AD107">
        <f t="shared" si="49"/>
        <v>0</v>
      </c>
      <c r="AE107">
        <f t="shared" si="49"/>
        <v>0</v>
      </c>
      <c r="AF107">
        <f t="shared" si="49"/>
        <v>0</v>
      </c>
      <c r="AG107">
        <f t="shared" si="49"/>
        <v>0</v>
      </c>
      <c r="AH107">
        <f t="shared" si="49"/>
        <v>0</v>
      </c>
      <c r="AI107">
        <f t="shared" si="49"/>
        <v>0</v>
      </c>
      <c r="AJ107">
        <f t="shared" si="49"/>
        <v>0</v>
      </c>
      <c r="AK107">
        <f t="shared" si="49"/>
        <v>0</v>
      </c>
      <c r="AL107">
        <f t="shared" si="49"/>
        <v>0</v>
      </c>
      <c r="AM107">
        <f t="shared" si="49"/>
        <v>0</v>
      </c>
    </row>
    <row r="108" spans="1:51" collapsed="1" x14ac:dyDescent="0.25"/>
    <row r="109" spans="1:51" s="53" customFormat="1" ht="6" customHeight="1" x14ac:dyDescent="0.25"/>
    <row r="111" spans="1:51" x14ac:dyDescent="0.25">
      <c r="A111" s="10" t="s">
        <v>329</v>
      </c>
    </row>
    <row r="112" spans="1:51" hidden="1" outlineLevel="1" x14ac:dyDescent="0.25">
      <c r="B112">
        <v>1970</v>
      </c>
      <c r="C112">
        <v>1971</v>
      </c>
      <c r="D112">
        <v>1972</v>
      </c>
      <c r="E112">
        <v>1973</v>
      </c>
      <c r="F112">
        <v>1974</v>
      </c>
      <c r="G112">
        <v>1975</v>
      </c>
      <c r="H112">
        <v>1976</v>
      </c>
      <c r="I112">
        <v>1977</v>
      </c>
      <c r="J112">
        <v>1978</v>
      </c>
      <c r="K112">
        <v>1979</v>
      </c>
      <c r="L112">
        <v>1980</v>
      </c>
      <c r="M112">
        <v>1981</v>
      </c>
      <c r="N112">
        <v>1982</v>
      </c>
      <c r="O112">
        <v>1983</v>
      </c>
      <c r="P112">
        <v>1984</v>
      </c>
      <c r="Q112">
        <v>1985</v>
      </c>
      <c r="R112">
        <v>1986</v>
      </c>
      <c r="S112">
        <v>1987</v>
      </c>
      <c r="T112">
        <v>1988</v>
      </c>
      <c r="U112">
        <v>1989</v>
      </c>
      <c r="V112">
        <v>1990</v>
      </c>
      <c r="W112">
        <v>1991</v>
      </c>
      <c r="X112">
        <v>1992</v>
      </c>
      <c r="Y112">
        <v>1993</v>
      </c>
      <c r="Z112">
        <v>1994</v>
      </c>
      <c r="AA112">
        <v>1995</v>
      </c>
      <c r="AB112">
        <v>1996</v>
      </c>
      <c r="AC112">
        <v>1997</v>
      </c>
      <c r="AD112">
        <v>1998</v>
      </c>
      <c r="AE112">
        <v>1999</v>
      </c>
      <c r="AF112">
        <v>2000</v>
      </c>
      <c r="AG112">
        <v>2001</v>
      </c>
      <c r="AH112">
        <v>2002</v>
      </c>
      <c r="AI112">
        <v>2003</v>
      </c>
      <c r="AJ112">
        <v>2004</v>
      </c>
      <c r="AK112">
        <v>2005</v>
      </c>
      <c r="AL112">
        <v>2006</v>
      </c>
      <c r="AM112">
        <v>2007</v>
      </c>
      <c r="AN112">
        <v>2008</v>
      </c>
      <c r="AO112">
        <v>2009</v>
      </c>
      <c r="AP112">
        <v>2010</v>
      </c>
      <c r="AQ112">
        <v>2011</v>
      </c>
      <c r="AR112">
        <v>2012</v>
      </c>
      <c r="AS112">
        <v>2013</v>
      </c>
      <c r="AT112">
        <v>2014</v>
      </c>
      <c r="AU112">
        <v>2015</v>
      </c>
      <c r="AV112">
        <v>2016</v>
      </c>
      <c r="AW112">
        <v>2017</v>
      </c>
      <c r="AX112">
        <v>2018</v>
      </c>
      <c r="AY112">
        <v>2019</v>
      </c>
    </row>
    <row r="113" spans="1:51" hidden="1" outlineLevel="1" x14ac:dyDescent="0.25">
      <c r="A113" t="s">
        <v>295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</row>
    <row r="114" spans="1:51" hidden="1" outlineLevel="1" x14ac:dyDescent="0.25">
      <c r="A114" t="s">
        <v>156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1</v>
      </c>
      <c r="X114">
        <v>2</v>
      </c>
      <c r="Y114">
        <v>0</v>
      </c>
      <c r="Z114">
        <v>0</v>
      </c>
      <c r="AA114">
        <v>0</v>
      </c>
      <c r="AB114">
        <v>2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1</v>
      </c>
      <c r="AW114">
        <v>1</v>
      </c>
      <c r="AX114">
        <v>0</v>
      </c>
      <c r="AY114">
        <v>0</v>
      </c>
    </row>
    <row r="115" spans="1:51" hidden="1" outlineLevel="1" x14ac:dyDescent="0.25">
      <c r="A115" t="s">
        <v>191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</row>
    <row r="116" spans="1:51" hidden="1" outlineLevel="1" x14ac:dyDescent="0.25">
      <c r="A116" t="s">
        <v>225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</row>
    <row r="117" spans="1:51" hidden="1" outlineLevel="1" x14ac:dyDescent="0.25">
      <c r="A117" t="s">
        <v>228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1</v>
      </c>
      <c r="AM117">
        <v>0</v>
      </c>
      <c r="AN117">
        <v>0</v>
      </c>
      <c r="AO117">
        <v>0</v>
      </c>
      <c r="AP117">
        <v>0</v>
      </c>
      <c r="AQ117">
        <v>1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</row>
    <row r="118" spans="1:51" hidden="1" outlineLevel="1" x14ac:dyDescent="0.25">
      <c r="A118" t="s">
        <v>224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</row>
    <row r="119" spans="1:51" hidden="1" outlineLevel="1" x14ac:dyDescent="0.25">
      <c r="A119" t="s">
        <v>204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</row>
    <row r="120" spans="1:51" hidden="1" outlineLevel="1" x14ac:dyDescent="0.25">
      <c r="A120" t="s">
        <v>187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1</v>
      </c>
      <c r="AB120">
        <v>0</v>
      </c>
      <c r="AC120">
        <v>0</v>
      </c>
      <c r="AD120">
        <v>0</v>
      </c>
      <c r="AE120">
        <v>1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1</v>
      </c>
      <c r="AN120">
        <v>1</v>
      </c>
      <c r="AO120">
        <v>0</v>
      </c>
      <c r="AP120">
        <v>1</v>
      </c>
      <c r="AQ120">
        <v>1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</row>
    <row r="121" spans="1:51" hidden="1" outlineLevel="1" x14ac:dyDescent="0.25">
      <c r="A121" t="s">
        <v>301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</row>
    <row r="122" spans="1:51" hidden="1" outlineLevel="1" x14ac:dyDescent="0.25">
      <c r="A122" t="s">
        <v>205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</row>
    <row r="123" spans="1:51" hidden="1" outlineLevel="1" x14ac:dyDescent="0.25">
      <c r="A123" t="s">
        <v>229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</row>
    <row r="124" spans="1:51" hidden="1" outlineLevel="1" x14ac:dyDescent="0.25">
      <c r="A124" t="s">
        <v>227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2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</row>
    <row r="125" spans="1:51" hidden="1" outlineLevel="1" x14ac:dyDescent="0.25">
      <c r="A125" t="s">
        <v>196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</row>
    <row r="126" spans="1:51" hidden="1" outlineLevel="1" x14ac:dyDescent="0.25">
      <c r="A126" t="s">
        <v>220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</row>
    <row r="127" spans="1:51" hidden="1" outlineLevel="1" x14ac:dyDescent="0.25">
      <c r="A127" t="s">
        <v>288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1</v>
      </c>
      <c r="AW127">
        <v>1</v>
      </c>
      <c r="AX127">
        <v>0</v>
      </c>
      <c r="AY127">
        <v>0</v>
      </c>
    </row>
    <row r="128" spans="1:51" hidden="1" outlineLevel="1" x14ac:dyDescent="0.25">
      <c r="A128" t="s">
        <v>185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1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2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2</v>
      </c>
    </row>
    <row r="129" spans="1:51" hidden="1" outlineLevel="1" x14ac:dyDescent="0.25">
      <c r="A129" t="s">
        <v>176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</row>
    <row r="130" spans="1:51" hidden="1" outlineLevel="1" x14ac:dyDescent="0.25">
      <c r="A130" t="s">
        <v>194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</row>
    <row r="131" spans="1:51" hidden="1" outlineLevel="1" x14ac:dyDescent="0.25">
      <c r="A131" t="s">
        <v>231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</row>
    <row r="132" spans="1:51" hidden="1" outlineLevel="1" x14ac:dyDescent="0.25">
      <c r="A132" t="s">
        <v>179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</row>
    <row r="133" spans="1:51" hidden="1" outlineLevel="1" x14ac:dyDescent="0.25">
      <c r="A133" t="s">
        <v>322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</row>
    <row r="134" spans="1:51" hidden="1" outlineLevel="1" x14ac:dyDescent="0.25">
      <c r="A134" t="s">
        <v>169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</row>
    <row r="135" spans="1:51" hidden="1" outlineLevel="1" x14ac:dyDescent="0.25">
      <c r="A135" t="s">
        <v>302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</row>
    <row r="136" spans="1:51" hidden="1" outlineLevel="1" x14ac:dyDescent="0.25">
      <c r="A136" t="s">
        <v>163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</row>
    <row r="137" spans="1:51" hidden="1" outlineLevel="1" x14ac:dyDescent="0.25">
      <c r="A137" t="s">
        <v>177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2</v>
      </c>
      <c r="Z137">
        <v>0</v>
      </c>
      <c r="AA137">
        <v>0</v>
      </c>
      <c r="AB137">
        <v>0</v>
      </c>
      <c r="AC137">
        <v>0</v>
      </c>
      <c r="AD137">
        <v>2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1</v>
      </c>
      <c r="AV137">
        <v>0</v>
      </c>
      <c r="AW137">
        <v>0</v>
      </c>
      <c r="AX137">
        <v>0</v>
      </c>
      <c r="AY137">
        <v>0</v>
      </c>
    </row>
    <row r="138" spans="1:51" hidden="1" outlineLevel="1" x14ac:dyDescent="0.25">
      <c r="A138" t="s">
        <v>230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</row>
    <row r="139" spans="1:51" hidden="1" outlineLevel="1" x14ac:dyDescent="0.25">
      <c r="A139" t="s">
        <v>232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</row>
    <row r="140" spans="1:51" hidden="1" outlineLevel="1" x14ac:dyDescent="0.25">
      <c r="A140" t="s">
        <v>203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</row>
    <row r="141" spans="1:51" hidden="1" outlineLevel="1" x14ac:dyDescent="0.25">
      <c r="A141" t="s">
        <v>160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1</v>
      </c>
      <c r="AV141">
        <v>0</v>
      </c>
      <c r="AW141">
        <v>0</v>
      </c>
      <c r="AX141">
        <v>0</v>
      </c>
      <c r="AY141">
        <v>0</v>
      </c>
    </row>
    <row r="142" spans="1:51" hidden="1" outlineLevel="1" x14ac:dyDescent="0.25">
      <c r="A142" t="s">
        <v>223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</row>
    <row r="143" spans="1:51" hidden="1" outlineLevel="1" x14ac:dyDescent="0.25">
      <c r="A143" t="s">
        <v>189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1</v>
      </c>
      <c r="AO143">
        <v>0</v>
      </c>
      <c r="AP143">
        <v>1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</row>
    <row r="144" spans="1:51" hidden="1" outlineLevel="1" x14ac:dyDescent="0.25">
      <c r="A144" t="s">
        <v>300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</row>
    <row r="145" spans="1:51" hidden="1" outlineLevel="1" x14ac:dyDescent="0.25">
      <c r="A145" t="s">
        <v>157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2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1</v>
      </c>
      <c r="AG145">
        <v>1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</row>
    <row r="146" spans="1:51" hidden="1" outlineLevel="1" x14ac:dyDescent="0.25">
      <c r="A146" t="s">
        <v>171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2</v>
      </c>
      <c r="R146">
        <v>2</v>
      </c>
      <c r="S146">
        <v>0</v>
      </c>
      <c r="T146">
        <v>0</v>
      </c>
      <c r="U146">
        <v>0</v>
      </c>
      <c r="V146">
        <v>0</v>
      </c>
      <c r="W146">
        <v>1</v>
      </c>
      <c r="X146">
        <v>0</v>
      </c>
      <c r="Y146">
        <v>0</v>
      </c>
      <c r="Z146">
        <v>2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1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</row>
    <row r="147" spans="1:51" hidden="1" outlineLevel="1" x14ac:dyDescent="0.25">
      <c r="A147" t="s">
        <v>167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1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</row>
    <row r="148" spans="1:51" hidden="1" outlineLevel="1" x14ac:dyDescent="0.25">
      <c r="A148" t="s">
        <v>266</v>
      </c>
      <c r="B148">
        <v>2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2</v>
      </c>
      <c r="I148">
        <v>0</v>
      </c>
      <c r="J148">
        <v>2</v>
      </c>
      <c r="K148">
        <v>2</v>
      </c>
      <c r="L148">
        <v>2</v>
      </c>
      <c r="M148">
        <v>2</v>
      </c>
      <c r="N148">
        <v>2</v>
      </c>
      <c r="O148">
        <v>2</v>
      </c>
      <c r="P148">
        <v>2</v>
      </c>
      <c r="Q148">
        <v>0</v>
      </c>
      <c r="R148">
        <v>0</v>
      </c>
      <c r="S148">
        <v>0</v>
      </c>
      <c r="T148">
        <v>2</v>
      </c>
      <c r="U148">
        <v>2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1</v>
      </c>
      <c r="AB148">
        <v>0</v>
      </c>
      <c r="AC148">
        <v>2</v>
      </c>
      <c r="AD148">
        <v>0</v>
      </c>
      <c r="AE148">
        <v>1</v>
      </c>
      <c r="AF148">
        <v>1</v>
      </c>
      <c r="AG148">
        <v>1</v>
      </c>
      <c r="AH148">
        <v>0</v>
      </c>
      <c r="AI148">
        <v>2</v>
      </c>
      <c r="AJ148">
        <v>2</v>
      </c>
      <c r="AK148">
        <v>0</v>
      </c>
      <c r="AL148">
        <v>0</v>
      </c>
      <c r="AM148">
        <v>0</v>
      </c>
      <c r="AN148">
        <v>0</v>
      </c>
      <c r="AO148">
        <v>2</v>
      </c>
      <c r="AP148">
        <v>0</v>
      </c>
      <c r="AQ148">
        <v>0</v>
      </c>
      <c r="AR148">
        <v>0</v>
      </c>
      <c r="AS148">
        <v>0</v>
      </c>
      <c r="AT148">
        <v>2</v>
      </c>
      <c r="AU148">
        <v>0</v>
      </c>
      <c r="AV148">
        <v>0</v>
      </c>
      <c r="AW148">
        <v>0</v>
      </c>
      <c r="AX148">
        <v>2</v>
      </c>
      <c r="AY148">
        <v>0</v>
      </c>
    </row>
    <row r="149" spans="1:51" hidden="1" outlineLevel="1" x14ac:dyDescent="0.25">
      <c r="A149" t="s">
        <v>226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</row>
    <row r="150" spans="1:51" hidden="1" outlineLevel="1" x14ac:dyDescent="0.25">
      <c r="A150" t="s">
        <v>222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</row>
    <row r="151" spans="1:51" collapsed="1" x14ac:dyDescent="0.25"/>
    <row r="152" spans="1:51" s="53" customFormat="1" ht="6" customHeight="1" x14ac:dyDescent="0.25"/>
    <row r="154" spans="1:51" x14ac:dyDescent="0.25">
      <c r="A154" s="10" t="s">
        <v>330</v>
      </c>
    </row>
    <row r="155" spans="1:51" hidden="1" x14ac:dyDescent="0.25">
      <c r="B155">
        <v>2</v>
      </c>
      <c r="C155">
        <v>3</v>
      </c>
      <c r="D155">
        <v>4</v>
      </c>
      <c r="E155">
        <v>5</v>
      </c>
      <c r="F155">
        <v>6</v>
      </c>
      <c r="G155">
        <v>7</v>
      </c>
      <c r="H155">
        <v>8</v>
      </c>
      <c r="I155">
        <v>9</v>
      </c>
      <c r="J155">
        <v>10</v>
      </c>
      <c r="K155">
        <v>11</v>
      </c>
      <c r="L155">
        <v>12</v>
      </c>
      <c r="M155">
        <v>13</v>
      </c>
      <c r="N155">
        <v>14</v>
      </c>
      <c r="O155">
        <v>15</v>
      </c>
      <c r="P155">
        <v>16</v>
      </c>
      <c r="Q155">
        <v>17</v>
      </c>
      <c r="R155">
        <v>18</v>
      </c>
      <c r="S155">
        <v>19</v>
      </c>
      <c r="T155">
        <v>20</v>
      </c>
      <c r="U155">
        <v>21</v>
      </c>
      <c r="V155">
        <v>22</v>
      </c>
      <c r="W155">
        <v>23</v>
      </c>
      <c r="X155">
        <v>24</v>
      </c>
      <c r="Y155">
        <v>25</v>
      </c>
      <c r="Z155">
        <v>26</v>
      </c>
      <c r="AA155">
        <v>27</v>
      </c>
      <c r="AB155">
        <v>28</v>
      </c>
      <c r="AC155">
        <v>29</v>
      </c>
      <c r="AD155">
        <v>30</v>
      </c>
      <c r="AE155">
        <v>31</v>
      </c>
      <c r="AF155">
        <v>32</v>
      </c>
      <c r="AG155">
        <v>33</v>
      </c>
      <c r="AH155">
        <v>34</v>
      </c>
      <c r="AI155">
        <v>35</v>
      </c>
      <c r="AJ155">
        <v>36</v>
      </c>
      <c r="AK155">
        <v>37</v>
      </c>
      <c r="AL155">
        <v>38</v>
      </c>
      <c r="AM155">
        <v>39</v>
      </c>
      <c r="AN155">
        <v>40</v>
      </c>
      <c r="AO155">
        <v>41</v>
      </c>
      <c r="AP155">
        <v>42</v>
      </c>
      <c r="AQ155">
        <v>43</v>
      </c>
      <c r="AR155">
        <v>44</v>
      </c>
      <c r="AS155">
        <v>45</v>
      </c>
      <c r="AT155">
        <v>46</v>
      </c>
      <c r="AU155">
        <v>47</v>
      </c>
      <c r="AV155">
        <v>48</v>
      </c>
      <c r="AW155">
        <v>49</v>
      </c>
      <c r="AX155">
        <v>50</v>
      </c>
      <c r="AY155">
        <v>51</v>
      </c>
    </row>
    <row r="156" spans="1:51" x14ac:dyDescent="0.25">
      <c r="B156">
        <v>1970</v>
      </c>
      <c r="C156">
        <v>1971</v>
      </c>
      <c r="D156">
        <v>1972</v>
      </c>
      <c r="E156">
        <v>1973</v>
      </c>
      <c r="F156">
        <v>1974</v>
      </c>
      <c r="G156">
        <v>1975</v>
      </c>
      <c r="H156">
        <v>1976</v>
      </c>
      <c r="I156">
        <v>1977</v>
      </c>
      <c r="J156">
        <v>1978</v>
      </c>
      <c r="K156">
        <v>1979</v>
      </c>
      <c r="L156">
        <v>1980</v>
      </c>
      <c r="M156">
        <v>1981</v>
      </c>
      <c r="N156">
        <v>1982</v>
      </c>
      <c r="O156">
        <v>1983</v>
      </c>
      <c r="P156">
        <v>1984</v>
      </c>
      <c r="Q156">
        <v>1985</v>
      </c>
      <c r="R156">
        <v>1986</v>
      </c>
      <c r="S156">
        <v>1987</v>
      </c>
      <c r="T156">
        <v>1988</v>
      </c>
      <c r="U156">
        <v>1989</v>
      </c>
      <c r="V156">
        <v>1990</v>
      </c>
      <c r="W156">
        <v>1991</v>
      </c>
      <c r="X156">
        <v>1992</v>
      </c>
      <c r="Y156">
        <v>1993</v>
      </c>
      <c r="Z156">
        <v>1994</v>
      </c>
      <c r="AA156">
        <v>1995</v>
      </c>
      <c r="AB156">
        <v>1996</v>
      </c>
      <c r="AC156">
        <v>1997</v>
      </c>
      <c r="AD156">
        <v>1998</v>
      </c>
      <c r="AE156">
        <v>1999</v>
      </c>
      <c r="AF156">
        <v>2000</v>
      </c>
      <c r="AG156">
        <v>2001</v>
      </c>
      <c r="AH156">
        <v>2002</v>
      </c>
      <c r="AI156">
        <v>2003</v>
      </c>
      <c r="AJ156">
        <v>2004</v>
      </c>
      <c r="AK156">
        <v>2005</v>
      </c>
      <c r="AL156">
        <v>2006</v>
      </c>
      <c r="AM156">
        <v>2007</v>
      </c>
      <c r="AN156">
        <v>2008</v>
      </c>
      <c r="AO156">
        <v>2009</v>
      </c>
      <c r="AP156">
        <v>2010</v>
      </c>
      <c r="AQ156">
        <v>2011</v>
      </c>
      <c r="AR156">
        <v>2012</v>
      </c>
      <c r="AS156">
        <v>2013</v>
      </c>
      <c r="AT156">
        <v>2014</v>
      </c>
      <c r="AU156">
        <v>2015</v>
      </c>
      <c r="AV156">
        <v>2016</v>
      </c>
      <c r="AW156">
        <v>2017</v>
      </c>
      <c r="AX156">
        <v>2018</v>
      </c>
      <c r="AY156">
        <v>2019</v>
      </c>
    </row>
    <row r="157" spans="1:51" x14ac:dyDescent="0.25">
      <c r="A157" t="s">
        <v>295</v>
      </c>
      <c r="B157">
        <f>SUM(VLOOKUP($A157,$A$112:$AY$150,B$155,FALSE),A157)</f>
        <v>0</v>
      </c>
      <c r="C157">
        <f t="shared" ref="C157:AY157" si="50">SUM(VLOOKUP($A157,$A$112:$AY$150,C$155,FALSE),B157)</f>
        <v>0</v>
      </c>
      <c r="D157">
        <f t="shared" si="50"/>
        <v>0</v>
      </c>
      <c r="E157">
        <f t="shared" si="50"/>
        <v>0</v>
      </c>
      <c r="F157">
        <f t="shared" si="50"/>
        <v>0</v>
      </c>
      <c r="G157">
        <f t="shared" si="50"/>
        <v>0</v>
      </c>
      <c r="H157">
        <f t="shared" si="50"/>
        <v>0</v>
      </c>
      <c r="I157">
        <f t="shared" si="50"/>
        <v>0</v>
      </c>
      <c r="J157">
        <f t="shared" si="50"/>
        <v>0</v>
      </c>
      <c r="K157">
        <f t="shared" si="50"/>
        <v>0</v>
      </c>
      <c r="L157">
        <f t="shared" si="50"/>
        <v>0</v>
      </c>
      <c r="M157">
        <f t="shared" si="50"/>
        <v>0</v>
      </c>
      <c r="N157">
        <f t="shared" si="50"/>
        <v>0</v>
      </c>
      <c r="O157">
        <f t="shared" si="50"/>
        <v>0</v>
      </c>
      <c r="P157">
        <f t="shared" si="50"/>
        <v>0</v>
      </c>
      <c r="Q157">
        <f t="shared" si="50"/>
        <v>0</v>
      </c>
      <c r="R157">
        <f t="shared" si="50"/>
        <v>0</v>
      </c>
      <c r="S157">
        <f t="shared" si="50"/>
        <v>0</v>
      </c>
      <c r="T157">
        <f t="shared" si="50"/>
        <v>0</v>
      </c>
      <c r="U157">
        <f t="shared" si="50"/>
        <v>0</v>
      </c>
      <c r="V157">
        <f t="shared" si="50"/>
        <v>0</v>
      </c>
      <c r="W157">
        <f t="shared" si="50"/>
        <v>0</v>
      </c>
      <c r="X157">
        <f t="shared" si="50"/>
        <v>0</v>
      </c>
      <c r="Y157">
        <f t="shared" si="50"/>
        <v>0</v>
      </c>
      <c r="Z157">
        <f t="shared" si="50"/>
        <v>0</v>
      </c>
      <c r="AA157">
        <f t="shared" si="50"/>
        <v>0</v>
      </c>
      <c r="AB157">
        <f t="shared" si="50"/>
        <v>0</v>
      </c>
      <c r="AC157">
        <f t="shared" si="50"/>
        <v>0</v>
      </c>
      <c r="AD157">
        <f t="shared" si="50"/>
        <v>0</v>
      </c>
      <c r="AE157">
        <f t="shared" si="50"/>
        <v>0</v>
      </c>
      <c r="AF157">
        <f t="shared" si="50"/>
        <v>0</v>
      </c>
      <c r="AG157">
        <f t="shared" si="50"/>
        <v>0</v>
      </c>
      <c r="AH157">
        <f t="shared" si="50"/>
        <v>0</v>
      </c>
      <c r="AI157">
        <f t="shared" si="50"/>
        <v>0</v>
      </c>
      <c r="AJ157">
        <f t="shared" si="50"/>
        <v>0</v>
      </c>
      <c r="AK157">
        <f t="shared" si="50"/>
        <v>0</v>
      </c>
      <c r="AL157">
        <f t="shared" si="50"/>
        <v>0</v>
      </c>
      <c r="AM157">
        <f t="shared" si="50"/>
        <v>0</v>
      </c>
      <c r="AN157">
        <f t="shared" si="50"/>
        <v>0</v>
      </c>
      <c r="AO157">
        <f t="shared" si="50"/>
        <v>0</v>
      </c>
      <c r="AP157">
        <f t="shared" si="50"/>
        <v>0</v>
      </c>
      <c r="AQ157">
        <f t="shared" si="50"/>
        <v>0</v>
      </c>
      <c r="AR157">
        <f t="shared" si="50"/>
        <v>0</v>
      </c>
      <c r="AS157">
        <f t="shared" si="50"/>
        <v>0</v>
      </c>
      <c r="AT157">
        <f t="shared" si="50"/>
        <v>0</v>
      </c>
      <c r="AU157">
        <f t="shared" si="50"/>
        <v>0</v>
      </c>
      <c r="AV157">
        <f t="shared" si="50"/>
        <v>0</v>
      </c>
      <c r="AW157">
        <f t="shared" si="50"/>
        <v>0</v>
      </c>
      <c r="AX157">
        <f t="shared" si="50"/>
        <v>0</v>
      </c>
      <c r="AY157">
        <f t="shared" si="50"/>
        <v>0</v>
      </c>
    </row>
    <row r="158" spans="1:51" x14ac:dyDescent="0.25">
      <c r="A158" t="s">
        <v>156</v>
      </c>
      <c r="B158">
        <f t="shared" ref="B158:AY158" si="51">SUM(VLOOKUP($A158,$A$112:$AY$150,B$155,FALSE),A158)</f>
        <v>0</v>
      </c>
      <c r="C158">
        <f t="shared" si="51"/>
        <v>0</v>
      </c>
      <c r="D158">
        <f t="shared" si="51"/>
        <v>0</v>
      </c>
      <c r="E158">
        <f t="shared" si="51"/>
        <v>0</v>
      </c>
      <c r="F158">
        <f t="shared" si="51"/>
        <v>0</v>
      </c>
      <c r="G158">
        <f t="shared" si="51"/>
        <v>0</v>
      </c>
      <c r="H158">
        <f t="shared" si="51"/>
        <v>0</v>
      </c>
      <c r="I158">
        <f t="shared" si="51"/>
        <v>0</v>
      </c>
      <c r="J158">
        <f t="shared" si="51"/>
        <v>0</v>
      </c>
      <c r="K158">
        <f t="shared" si="51"/>
        <v>0</v>
      </c>
      <c r="L158">
        <f t="shared" si="51"/>
        <v>0</v>
      </c>
      <c r="M158">
        <f t="shared" si="51"/>
        <v>0</v>
      </c>
      <c r="N158">
        <f t="shared" si="51"/>
        <v>0</v>
      </c>
      <c r="O158">
        <f t="shared" si="51"/>
        <v>0</v>
      </c>
      <c r="P158">
        <f t="shared" si="51"/>
        <v>0</v>
      </c>
      <c r="Q158">
        <f t="shared" si="51"/>
        <v>0</v>
      </c>
      <c r="R158">
        <f t="shared" si="51"/>
        <v>0</v>
      </c>
      <c r="S158">
        <f t="shared" si="51"/>
        <v>0</v>
      </c>
      <c r="T158">
        <f t="shared" si="51"/>
        <v>0</v>
      </c>
      <c r="U158">
        <f t="shared" si="51"/>
        <v>0</v>
      </c>
      <c r="V158">
        <f t="shared" si="51"/>
        <v>0</v>
      </c>
      <c r="W158">
        <f t="shared" si="51"/>
        <v>1</v>
      </c>
      <c r="X158">
        <f t="shared" si="51"/>
        <v>3</v>
      </c>
      <c r="Y158">
        <f t="shared" si="51"/>
        <v>3</v>
      </c>
      <c r="Z158">
        <f t="shared" si="51"/>
        <v>3</v>
      </c>
      <c r="AA158">
        <f t="shared" si="51"/>
        <v>3</v>
      </c>
      <c r="AB158">
        <f t="shared" si="51"/>
        <v>5</v>
      </c>
      <c r="AC158">
        <f t="shared" si="51"/>
        <v>5</v>
      </c>
      <c r="AD158">
        <f t="shared" si="51"/>
        <v>5</v>
      </c>
      <c r="AE158">
        <f t="shared" si="51"/>
        <v>5</v>
      </c>
      <c r="AF158">
        <f t="shared" si="51"/>
        <v>5</v>
      </c>
      <c r="AG158">
        <f t="shared" si="51"/>
        <v>5</v>
      </c>
      <c r="AH158">
        <f t="shared" si="51"/>
        <v>5</v>
      </c>
      <c r="AI158">
        <f t="shared" si="51"/>
        <v>5</v>
      </c>
      <c r="AJ158">
        <f t="shared" si="51"/>
        <v>5</v>
      </c>
      <c r="AK158">
        <f t="shared" si="51"/>
        <v>5</v>
      </c>
      <c r="AL158">
        <f t="shared" si="51"/>
        <v>5</v>
      </c>
      <c r="AM158">
        <f t="shared" si="51"/>
        <v>5</v>
      </c>
      <c r="AN158">
        <f t="shared" si="51"/>
        <v>5</v>
      </c>
      <c r="AO158">
        <f t="shared" si="51"/>
        <v>5</v>
      </c>
      <c r="AP158">
        <f t="shared" si="51"/>
        <v>5</v>
      </c>
      <c r="AQ158">
        <f t="shared" si="51"/>
        <v>5</v>
      </c>
      <c r="AR158">
        <f t="shared" si="51"/>
        <v>5</v>
      </c>
      <c r="AS158">
        <f t="shared" si="51"/>
        <v>5</v>
      </c>
      <c r="AT158">
        <f t="shared" si="51"/>
        <v>5</v>
      </c>
      <c r="AU158">
        <f t="shared" si="51"/>
        <v>5</v>
      </c>
      <c r="AV158">
        <f t="shared" si="51"/>
        <v>6</v>
      </c>
      <c r="AW158">
        <f t="shared" si="51"/>
        <v>7</v>
      </c>
      <c r="AX158">
        <f t="shared" si="51"/>
        <v>7</v>
      </c>
      <c r="AY158">
        <f t="shared" si="51"/>
        <v>7</v>
      </c>
    </row>
    <row r="159" spans="1:51" x14ac:dyDescent="0.25">
      <c r="A159" t="s">
        <v>191</v>
      </c>
      <c r="B159">
        <f t="shared" ref="B159:AY159" si="52">SUM(VLOOKUP($A159,$A$112:$AY$150,B$155,FALSE),A159)</f>
        <v>0</v>
      </c>
      <c r="C159">
        <f t="shared" si="52"/>
        <v>0</v>
      </c>
      <c r="D159">
        <f t="shared" si="52"/>
        <v>0</v>
      </c>
      <c r="E159">
        <f t="shared" si="52"/>
        <v>0</v>
      </c>
      <c r="F159">
        <f t="shared" si="52"/>
        <v>0</v>
      </c>
      <c r="G159">
        <f t="shared" si="52"/>
        <v>0</v>
      </c>
      <c r="H159">
        <f t="shared" si="52"/>
        <v>0</v>
      </c>
      <c r="I159">
        <f t="shared" si="52"/>
        <v>0</v>
      </c>
      <c r="J159">
        <f t="shared" si="52"/>
        <v>0</v>
      </c>
      <c r="K159">
        <f t="shared" si="52"/>
        <v>0</v>
      </c>
      <c r="L159">
        <f t="shared" si="52"/>
        <v>0</v>
      </c>
      <c r="M159">
        <f t="shared" si="52"/>
        <v>0</v>
      </c>
      <c r="N159">
        <f t="shared" si="52"/>
        <v>0</v>
      </c>
      <c r="O159">
        <f t="shared" si="52"/>
        <v>0</v>
      </c>
      <c r="P159">
        <f t="shared" si="52"/>
        <v>0</v>
      </c>
      <c r="Q159">
        <f t="shared" si="52"/>
        <v>0</v>
      </c>
      <c r="R159">
        <f t="shared" si="52"/>
        <v>0</v>
      </c>
      <c r="S159">
        <f t="shared" si="52"/>
        <v>0</v>
      </c>
      <c r="T159">
        <f t="shared" si="52"/>
        <v>0</v>
      </c>
      <c r="U159">
        <f t="shared" si="52"/>
        <v>0</v>
      </c>
      <c r="V159">
        <f t="shared" si="52"/>
        <v>0</v>
      </c>
      <c r="W159">
        <f t="shared" si="52"/>
        <v>0</v>
      </c>
      <c r="X159">
        <f t="shared" si="52"/>
        <v>0</v>
      </c>
      <c r="Y159">
        <f t="shared" si="52"/>
        <v>0</v>
      </c>
      <c r="Z159">
        <f t="shared" si="52"/>
        <v>0</v>
      </c>
      <c r="AA159">
        <f t="shared" si="52"/>
        <v>0</v>
      </c>
      <c r="AB159">
        <f t="shared" si="52"/>
        <v>0</v>
      </c>
      <c r="AC159">
        <f t="shared" si="52"/>
        <v>0</v>
      </c>
      <c r="AD159">
        <f t="shared" si="52"/>
        <v>0</v>
      </c>
      <c r="AE159">
        <f t="shared" si="52"/>
        <v>0</v>
      </c>
      <c r="AF159">
        <f t="shared" si="52"/>
        <v>0</v>
      </c>
      <c r="AG159">
        <f t="shared" si="52"/>
        <v>0</v>
      </c>
      <c r="AH159">
        <f t="shared" si="52"/>
        <v>0</v>
      </c>
      <c r="AI159">
        <f t="shared" si="52"/>
        <v>0</v>
      </c>
      <c r="AJ159">
        <f t="shared" si="52"/>
        <v>0</v>
      </c>
      <c r="AK159">
        <f t="shared" si="52"/>
        <v>0</v>
      </c>
      <c r="AL159">
        <f t="shared" si="52"/>
        <v>0</v>
      </c>
      <c r="AM159">
        <f t="shared" si="52"/>
        <v>0</v>
      </c>
      <c r="AN159">
        <f t="shared" si="52"/>
        <v>0</v>
      </c>
      <c r="AO159">
        <f t="shared" si="52"/>
        <v>0</v>
      </c>
      <c r="AP159">
        <f t="shared" si="52"/>
        <v>0</v>
      </c>
      <c r="AQ159">
        <f t="shared" si="52"/>
        <v>0</v>
      </c>
      <c r="AR159">
        <f t="shared" si="52"/>
        <v>0</v>
      </c>
      <c r="AS159">
        <f t="shared" si="52"/>
        <v>0</v>
      </c>
      <c r="AT159">
        <f t="shared" si="52"/>
        <v>0</v>
      </c>
      <c r="AU159">
        <f t="shared" si="52"/>
        <v>0</v>
      </c>
      <c r="AV159">
        <f t="shared" si="52"/>
        <v>0</v>
      </c>
      <c r="AW159">
        <f t="shared" si="52"/>
        <v>0</v>
      </c>
      <c r="AX159">
        <f t="shared" si="52"/>
        <v>0</v>
      </c>
      <c r="AY159">
        <f t="shared" si="52"/>
        <v>0</v>
      </c>
    </row>
    <row r="160" spans="1:51" x14ac:dyDescent="0.25">
      <c r="A160" t="s">
        <v>225</v>
      </c>
      <c r="B160">
        <f t="shared" ref="B160:AY160" si="53">SUM(VLOOKUP($A160,$A$112:$AY$150,B$155,FALSE),A160)</f>
        <v>0</v>
      </c>
      <c r="C160">
        <f t="shared" si="53"/>
        <v>0</v>
      </c>
      <c r="D160">
        <f t="shared" si="53"/>
        <v>0</v>
      </c>
      <c r="E160">
        <f t="shared" si="53"/>
        <v>0</v>
      </c>
      <c r="F160">
        <f t="shared" si="53"/>
        <v>0</v>
      </c>
      <c r="G160">
        <f t="shared" si="53"/>
        <v>0</v>
      </c>
      <c r="H160">
        <f t="shared" si="53"/>
        <v>0</v>
      </c>
      <c r="I160">
        <f t="shared" si="53"/>
        <v>0</v>
      </c>
      <c r="J160">
        <f t="shared" si="53"/>
        <v>0</v>
      </c>
      <c r="K160">
        <f t="shared" si="53"/>
        <v>0</v>
      </c>
      <c r="L160">
        <f t="shared" si="53"/>
        <v>0</v>
      </c>
      <c r="M160">
        <f t="shared" si="53"/>
        <v>0</v>
      </c>
      <c r="N160">
        <f t="shared" si="53"/>
        <v>0</v>
      </c>
      <c r="O160">
        <f t="shared" si="53"/>
        <v>0</v>
      </c>
      <c r="P160">
        <f t="shared" si="53"/>
        <v>0</v>
      </c>
      <c r="Q160">
        <f t="shared" si="53"/>
        <v>0</v>
      </c>
      <c r="R160">
        <f t="shared" si="53"/>
        <v>0</v>
      </c>
      <c r="S160">
        <f t="shared" si="53"/>
        <v>0</v>
      </c>
      <c r="T160">
        <f t="shared" si="53"/>
        <v>0</v>
      </c>
      <c r="U160">
        <f t="shared" si="53"/>
        <v>0</v>
      </c>
      <c r="V160">
        <f t="shared" si="53"/>
        <v>0</v>
      </c>
      <c r="W160">
        <f t="shared" si="53"/>
        <v>0</v>
      </c>
      <c r="X160">
        <f t="shared" si="53"/>
        <v>0</v>
      </c>
      <c r="Y160">
        <f t="shared" si="53"/>
        <v>0</v>
      </c>
      <c r="Z160">
        <f t="shared" si="53"/>
        <v>0</v>
      </c>
      <c r="AA160">
        <f t="shared" si="53"/>
        <v>0</v>
      </c>
      <c r="AB160">
        <f t="shared" si="53"/>
        <v>0</v>
      </c>
      <c r="AC160">
        <f t="shared" si="53"/>
        <v>0</v>
      </c>
      <c r="AD160">
        <f t="shared" si="53"/>
        <v>0</v>
      </c>
      <c r="AE160">
        <f t="shared" si="53"/>
        <v>0</v>
      </c>
      <c r="AF160">
        <f t="shared" si="53"/>
        <v>0</v>
      </c>
      <c r="AG160">
        <f t="shared" si="53"/>
        <v>0</v>
      </c>
      <c r="AH160">
        <f t="shared" si="53"/>
        <v>0</v>
      </c>
      <c r="AI160">
        <f t="shared" si="53"/>
        <v>0</v>
      </c>
      <c r="AJ160">
        <f t="shared" si="53"/>
        <v>0</v>
      </c>
      <c r="AK160">
        <f t="shared" si="53"/>
        <v>0</v>
      </c>
      <c r="AL160">
        <f t="shared" si="53"/>
        <v>0</v>
      </c>
      <c r="AM160">
        <f t="shared" si="53"/>
        <v>1</v>
      </c>
      <c r="AN160">
        <f t="shared" si="53"/>
        <v>1</v>
      </c>
      <c r="AO160">
        <f t="shared" si="53"/>
        <v>1</v>
      </c>
      <c r="AP160">
        <f t="shared" si="53"/>
        <v>1</v>
      </c>
      <c r="AQ160">
        <f t="shared" si="53"/>
        <v>1</v>
      </c>
      <c r="AR160">
        <f t="shared" si="53"/>
        <v>1</v>
      </c>
      <c r="AS160">
        <f t="shared" si="53"/>
        <v>1</v>
      </c>
      <c r="AT160">
        <f t="shared" si="53"/>
        <v>1</v>
      </c>
      <c r="AU160">
        <f t="shared" si="53"/>
        <v>1</v>
      </c>
      <c r="AV160">
        <f t="shared" si="53"/>
        <v>1</v>
      </c>
      <c r="AW160">
        <f t="shared" si="53"/>
        <v>1</v>
      </c>
      <c r="AX160">
        <f t="shared" si="53"/>
        <v>1</v>
      </c>
      <c r="AY160">
        <f t="shared" si="53"/>
        <v>1</v>
      </c>
    </row>
    <row r="161" spans="1:51" x14ac:dyDescent="0.25">
      <c r="A161" t="s">
        <v>228</v>
      </c>
      <c r="B161">
        <f t="shared" ref="B161:AY161" si="54">SUM(VLOOKUP($A161,$A$112:$AY$150,B$155,FALSE),A161)</f>
        <v>0</v>
      </c>
      <c r="C161">
        <f t="shared" si="54"/>
        <v>0</v>
      </c>
      <c r="D161">
        <f t="shared" si="54"/>
        <v>0</v>
      </c>
      <c r="E161">
        <f t="shared" si="54"/>
        <v>0</v>
      </c>
      <c r="F161">
        <f t="shared" si="54"/>
        <v>0</v>
      </c>
      <c r="G161">
        <f t="shared" si="54"/>
        <v>0</v>
      </c>
      <c r="H161">
        <f t="shared" si="54"/>
        <v>0</v>
      </c>
      <c r="I161">
        <f t="shared" si="54"/>
        <v>0</v>
      </c>
      <c r="J161">
        <f t="shared" si="54"/>
        <v>0</v>
      </c>
      <c r="K161">
        <f t="shared" si="54"/>
        <v>0</v>
      </c>
      <c r="L161">
        <f t="shared" si="54"/>
        <v>0</v>
      </c>
      <c r="M161">
        <f t="shared" si="54"/>
        <v>0</v>
      </c>
      <c r="N161">
        <f t="shared" si="54"/>
        <v>0</v>
      </c>
      <c r="O161">
        <f t="shared" si="54"/>
        <v>0</v>
      </c>
      <c r="P161">
        <f t="shared" si="54"/>
        <v>0</v>
      </c>
      <c r="Q161">
        <f t="shared" si="54"/>
        <v>0</v>
      </c>
      <c r="R161">
        <f t="shared" si="54"/>
        <v>0</v>
      </c>
      <c r="S161">
        <f t="shared" si="54"/>
        <v>0</v>
      </c>
      <c r="T161">
        <f t="shared" si="54"/>
        <v>0</v>
      </c>
      <c r="U161">
        <f t="shared" si="54"/>
        <v>0</v>
      </c>
      <c r="V161">
        <f t="shared" si="54"/>
        <v>0</v>
      </c>
      <c r="W161">
        <f t="shared" si="54"/>
        <v>0</v>
      </c>
      <c r="X161">
        <f t="shared" si="54"/>
        <v>0</v>
      </c>
      <c r="Y161">
        <f t="shared" si="54"/>
        <v>0</v>
      </c>
      <c r="Z161">
        <f t="shared" si="54"/>
        <v>0</v>
      </c>
      <c r="AA161">
        <f t="shared" si="54"/>
        <v>0</v>
      </c>
      <c r="AB161">
        <f t="shared" si="54"/>
        <v>0</v>
      </c>
      <c r="AC161">
        <f t="shared" si="54"/>
        <v>0</v>
      </c>
      <c r="AD161">
        <f t="shared" si="54"/>
        <v>0</v>
      </c>
      <c r="AE161">
        <f t="shared" si="54"/>
        <v>0</v>
      </c>
      <c r="AF161">
        <f t="shared" si="54"/>
        <v>0</v>
      </c>
      <c r="AG161">
        <f t="shared" si="54"/>
        <v>0</v>
      </c>
      <c r="AH161">
        <f t="shared" si="54"/>
        <v>0</v>
      </c>
      <c r="AI161">
        <f t="shared" si="54"/>
        <v>0</v>
      </c>
      <c r="AJ161">
        <f t="shared" si="54"/>
        <v>0</v>
      </c>
      <c r="AK161">
        <f t="shared" si="54"/>
        <v>0</v>
      </c>
      <c r="AL161">
        <f t="shared" si="54"/>
        <v>1</v>
      </c>
      <c r="AM161">
        <f t="shared" si="54"/>
        <v>1</v>
      </c>
      <c r="AN161">
        <f t="shared" si="54"/>
        <v>1</v>
      </c>
      <c r="AO161">
        <f t="shared" si="54"/>
        <v>1</v>
      </c>
      <c r="AP161">
        <f t="shared" si="54"/>
        <v>1</v>
      </c>
      <c r="AQ161">
        <f t="shared" si="54"/>
        <v>2</v>
      </c>
      <c r="AR161">
        <f t="shared" si="54"/>
        <v>2</v>
      </c>
      <c r="AS161">
        <f t="shared" si="54"/>
        <v>2</v>
      </c>
      <c r="AT161">
        <f t="shared" si="54"/>
        <v>2</v>
      </c>
      <c r="AU161">
        <f t="shared" si="54"/>
        <v>2</v>
      </c>
      <c r="AV161">
        <f t="shared" si="54"/>
        <v>2</v>
      </c>
      <c r="AW161">
        <f t="shared" si="54"/>
        <v>2</v>
      </c>
      <c r="AX161">
        <f t="shared" si="54"/>
        <v>2</v>
      </c>
      <c r="AY161">
        <f t="shared" si="54"/>
        <v>2</v>
      </c>
    </row>
    <row r="162" spans="1:51" x14ac:dyDescent="0.25">
      <c r="A162" t="s">
        <v>224</v>
      </c>
      <c r="B162">
        <f t="shared" ref="B162:AY162" si="55">SUM(VLOOKUP($A162,$A$112:$AY$150,B$155,FALSE),A162)</f>
        <v>0</v>
      </c>
      <c r="C162">
        <f t="shared" si="55"/>
        <v>0</v>
      </c>
      <c r="D162">
        <f t="shared" si="55"/>
        <v>0</v>
      </c>
      <c r="E162">
        <f t="shared" si="55"/>
        <v>0</v>
      </c>
      <c r="F162">
        <f t="shared" si="55"/>
        <v>0</v>
      </c>
      <c r="G162">
        <f t="shared" si="55"/>
        <v>0</v>
      </c>
      <c r="H162">
        <f t="shared" si="55"/>
        <v>0</v>
      </c>
      <c r="I162">
        <f t="shared" si="55"/>
        <v>0</v>
      </c>
      <c r="J162">
        <f t="shared" si="55"/>
        <v>0</v>
      </c>
      <c r="K162">
        <f t="shared" si="55"/>
        <v>0</v>
      </c>
      <c r="L162">
        <f t="shared" si="55"/>
        <v>0</v>
      </c>
      <c r="M162">
        <f t="shared" si="55"/>
        <v>0</v>
      </c>
      <c r="N162">
        <f t="shared" si="55"/>
        <v>0</v>
      </c>
      <c r="O162">
        <f t="shared" si="55"/>
        <v>0</v>
      </c>
      <c r="P162">
        <f t="shared" si="55"/>
        <v>0</v>
      </c>
      <c r="Q162">
        <f t="shared" si="55"/>
        <v>0</v>
      </c>
      <c r="R162">
        <f t="shared" si="55"/>
        <v>0</v>
      </c>
      <c r="S162">
        <f t="shared" si="55"/>
        <v>0</v>
      </c>
      <c r="T162">
        <f t="shared" si="55"/>
        <v>0</v>
      </c>
      <c r="U162">
        <f t="shared" si="55"/>
        <v>0</v>
      </c>
      <c r="V162">
        <f t="shared" si="55"/>
        <v>0</v>
      </c>
      <c r="W162">
        <f t="shared" si="55"/>
        <v>0</v>
      </c>
      <c r="X162">
        <f t="shared" si="55"/>
        <v>0</v>
      </c>
      <c r="Y162">
        <f t="shared" si="55"/>
        <v>0</v>
      </c>
      <c r="Z162">
        <f t="shared" si="55"/>
        <v>0</v>
      </c>
      <c r="AA162">
        <f t="shared" si="55"/>
        <v>0</v>
      </c>
      <c r="AB162">
        <f t="shared" si="55"/>
        <v>0</v>
      </c>
      <c r="AC162">
        <f t="shared" si="55"/>
        <v>0</v>
      </c>
      <c r="AD162">
        <f t="shared" si="55"/>
        <v>0</v>
      </c>
      <c r="AE162">
        <f t="shared" si="55"/>
        <v>0</v>
      </c>
      <c r="AF162">
        <f t="shared" si="55"/>
        <v>0</v>
      </c>
      <c r="AG162">
        <f t="shared" si="55"/>
        <v>0</v>
      </c>
      <c r="AH162">
        <f t="shared" si="55"/>
        <v>0</v>
      </c>
      <c r="AI162">
        <f t="shared" si="55"/>
        <v>0</v>
      </c>
      <c r="AJ162">
        <f t="shared" si="55"/>
        <v>0</v>
      </c>
      <c r="AK162">
        <f t="shared" si="55"/>
        <v>0</v>
      </c>
      <c r="AL162">
        <f t="shared" si="55"/>
        <v>0</v>
      </c>
      <c r="AM162">
        <f t="shared" si="55"/>
        <v>0</v>
      </c>
      <c r="AN162">
        <f t="shared" si="55"/>
        <v>0</v>
      </c>
      <c r="AO162">
        <f t="shared" si="55"/>
        <v>0</v>
      </c>
      <c r="AP162">
        <f t="shared" si="55"/>
        <v>0</v>
      </c>
      <c r="AQ162">
        <f t="shared" si="55"/>
        <v>0</v>
      </c>
      <c r="AR162">
        <f t="shared" si="55"/>
        <v>0</v>
      </c>
      <c r="AS162">
        <f t="shared" si="55"/>
        <v>0</v>
      </c>
      <c r="AT162">
        <f t="shared" si="55"/>
        <v>0</v>
      </c>
      <c r="AU162">
        <f t="shared" si="55"/>
        <v>0</v>
      </c>
      <c r="AV162">
        <f t="shared" si="55"/>
        <v>0</v>
      </c>
      <c r="AW162">
        <f t="shared" si="55"/>
        <v>0</v>
      </c>
      <c r="AX162">
        <f t="shared" si="55"/>
        <v>0</v>
      </c>
      <c r="AY162">
        <f t="shared" si="55"/>
        <v>0</v>
      </c>
    </row>
    <row r="163" spans="1:51" x14ac:dyDescent="0.25">
      <c r="A163" t="s">
        <v>204</v>
      </c>
      <c r="B163">
        <f t="shared" ref="B163:AY163" si="56">SUM(VLOOKUP($A163,$A$112:$AY$150,B$155,FALSE),A163)</f>
        <v>0</v>
      </c>
      <c r="C163">
        <f t="shared" si="56"/>
        <v>0</v>
      </c>
      <c r="D163">
        <f t="shared" si="56"/>
        <v>0</v>
      </c>
      <c r="E163">
        <f t="shared" si="56"/>
        <v>0</v>
      </c>
      <c r="F163">
        <f t="shared" si="56"/>
        <v>0</v>
      </c>
      <c r="G163">
        <f t="shared" si="56"/>
        <v>0</v>
      </c>
      <c r="H163">
        <f t="shared" si="56"/>
        <v>0</v>
      </c>
      <c r="I163">
        <f t="shared" si="56"/>
        <v>0</v>
      </c>
      <c r="J163">
        <f t="shared" si="56"/>
        <v>0</v>
      </c>
      <c r="K163">
        <f t="shared" si="56"/>
        <v>0</v>
      </c>
      <c r="L163">
        <f t="shared" si="56"/>
        <v>0</v>
      </c>
      <c r="M163">
        <f t="shared" si="56"/>
        <v>0</v>
      </c>
      <c r="N163">
        <f t="shared" si="56"/>
        <v>0</v>
      </c>
      <c r="O163">
        <f t="shared" si="56"/>
        <v>0</v>
      </c>
      <c r="P163">
        <f t="shared" si="56"/>
        <v>0</v>
      </c>
      <c r="Q163">
        <f t="shared" si="56"/>
        <v>0</v>
      </c>
      <c r="R163">
        <f t="shared" si="56"/>
        <v>0</v>
      </c>
      <c r="S163">
        <f t="shared" si="56"/>
        <v>0</v>
      </c>
      <c r="T163">
        <f t="shared" si="56"/>
        <v>0</v>
      </c>
      <c r="U163">
        <f t="shared" si="56"/>
        <v>0</v>
      </c>
      <c r="V163">
        <f t="shared" si="56"/>
        <v>0</v>
      </c>
      <c r="W163">
        <f t="shared" si="56"/>
        <v>0</v>
      </c>
      <c r="X163">
        <f t="shared" si="56"/>
        <v>0</v>
      </c>
      <c r="Y163">
        <f t="shared" si="56"/>
        <v>0</v>
      </c>
      <c r="Z163">
        <f t="shared" si="56"/>
        <v>0</v>
      </c>
      <c r="AA163">
        <f t="shared" si="56"/>
        <v>0</v>
      </c>
      <c r="AB163">
        <f t="shared" si="56"/>
        <v>0</v>
      </c>
      <c r="AC163">
        <f t="shared" si="56"/>
        <v>0</v>
      </c>
      <c r="AD163">
        <f t="shared" si="56"/>
        <v>0</v>
      </c>
      <c r="AE163">
        <f t="shared" si="56"/>
        <v>0</v>
      </c>
      <c r="AF163">
        <f t="shared" si="56"/>
        <v>0</v>
      </c>
      <c r="AG163">
        <f t="shared" si="56"/>
        <v>0</v>
      </c>
      <c r="AH163">
        <f t="shared" si="56"/>
        <v>0</v>
      </c>
      <c r="AI163">
        <f t="shared" si="56"/>
        <v>0</v>
      </c>
      <c r="AJ163">
        <f t="shared" si="56"/>
        <v>0</v>
      </c>
      <c r="AK163">
        <f t="shared" si="56"/>
        <v>0</v>
      </c>
      <c r="AL163">
        <f t="shared" si="56"/>
        <v>0</v>
      </c>
      <c r="AM163">
        <f t="shared" si="56"/>
        <v>0</v>
      </c>
      <c r="AN163">
        <f t="shared" si="56"/>
        <v>0</v>
      </c>
      <c r="AO163">
        <f t="shared" si="56"/>
        <v>0</v>
      </c>
      <c r="AP163">
        <f t="shared" si="56"/>
        <v>0</v>
      </c>
      <c r="AQ163">
        <f t="shared" si="56"/>
        <v>0</v>
      </c>
      <c r="AR163">
        <f t="shared" si="56"/>
        <v>0</v>
      </c>
      <c r="AS163">
        <f t="shared" si="56"/>
        <v>0</v>
      </c>
      <c r="AT163">
        <f t="shared" si="56"/>
        <v>0</v>
      </c>
      <c r="AU163">
        <f t="shared" si="56"/>
        <v>0</v>
      </c>
      <c r="AV163">
        <f t="shared" si="56"/>
        <v>0</v>
      </c>
      <c r="AW163">
        <f t="shared" si="56"/>
        <v>0</v>
      </c>
      <c r="AX163">
        <f t="shared" si="56"/>
        <v>0</v>
      </c>
      <c r="AY163">
        <f t="shared" si="56"/>
        <v>0</v>
      </c>
    </row>
    <row r="164" spans="1:51" x14ac:dyDescent="0.25">
      <c r="A164" t="s">
        <v>187</v>
      </c>
      <c r="B164">
        <f t="shared" ref="B164:AY164" si="57">SUM(VLOOKUP($A164,$A$112:$AY$150,B$155,FALSE),A164)</f>
        <v>0</v>
      </c>
      <c r="C164">
        <f t="shared" si="57"/>
        <v>0</v>
      </c>
      <c r="D164">
        <f t="shared" si="57"/>
        <v>0</v>
      </c>
      <c r="E164">
        <f t="shared" si="57"/>
        <v>0</v>
      </c>
      <c r="F164">
        <f t="shared" si="57"/>
        <v>0</v>
      </c>
      <c r="G164">
        <f t="shared" si="57"/>
        <v>0</v>
      </c>
      <c r="H164">
        <f t="shared" si="57"/>
        <v>0</v>
      </c>
      <c r="I164">
        <f t="shared" si="57"/>
        <v>0</v>
      </c>
      <c r="J164">
        <f t="shared" si="57"/>
        <v>0</v>
      </c>
      <c r="K164">
        <f t="shared" si="57"/>
        <v>0</v>
      </c>
      <c r="L164">
        <f t="shared" si="57"/>
        <v>0</v>
      </c>
      <c r="M164">
        <f t="shared" si="57"/>
        <v>0</v>
      </c>
      <c r="N164">
        <f t="shared" si="57"/>
        <v>0</v>
      </c>
      <c r="O164">
        <f t="shared" si="57"/>
        <v>0</v>
      </c>
      <c r="P164">
        <f t="shared" si="57"/>
        <v>0</v>
      </c>
      <c r="Q164">
        <f t="shared" si="57"/>
        <v>0</v>
      </c>
      <c r="R164">
        <f t="shared" si="57"/>
        <v>0</v>
      </c>
      <c r="S164">
        <f t="shared" si="57"/>
        <v>0</v>
      </c>
      <c r="T164">
        <f t="shared" si="57"/>
        <v>0</v>
      </c>
      <c r="U164">
        <f t="shared" si="57"/>
        <v>0</v>
      </c>
      <c r="V164">
        <f t="shared" si="57"/>
        <v>0</v>
      </c>
      <c r="W164">
        <f t="shared" si="57"/>
        <v>0</v>
      </c>
      <c r="X164">
        <f t="shared" si="57"/>
        <v>0</v>
      </c>
      <c r="Y164">
        <f t="shared" si="57"/>
        <v>0</v>
      </c>
      <c r="Z164">
        <f t="shared" si="57"/>
        <v>0</v>
      </c>
      <c r="AA164">
        <f t="shared" si="57"/>
        <v>1</v>
      </c>
      <c r="AB164">
        <f t="shared" si="57"/>
        <v>1</v>
      </c>
      <c r="AC164">
        <f t="shared" si="57"/>
        <v>1</v>
      </c>
      <c r="AD164">
        <f t="shared" si="57"/>
        <v>1</v>
      </c>
      <c r="AE164">
        <f t="shared" si="57"/>
        <v>2</v>
      </c>
      <c r="AF164">
        <f t="shared" si="57"/>
        <v>2</v>
      </c>
      <c r="AG164">
        <f t="shared" si="57"/>
        <v>2</v>
      </c>
      <c r="AH164">
        <f t="shared" si="57"/>
        <v>2</v>
      </c>
      <c r="AI164">
        <f t="shared" si="57"/>
        <v>2</v>
      </c>
      <c r="AJ164">
        <f t="shared" si="57"/>
        <v>2</v>
      </c>
      <c r="AK164">
        <f t="shared" si="57"/>
        <v>2</v>
      </c>
      <c r="AL164">
        <f t="shared" si="57"/>
        <v>2</v>
      </c>
      <c r="AM164">
        <f t="shared" si="57"/>
        <v>3</v>
      </c>
      <c r="AN164">
        <f t="shared" si="57"/>
        <v>4</v>
      </c>
      <c r="AO164">
        <f t="shared" si="57"/>
        <v>4</v>
      </c>
      <c r="AP164">
        <f t="shared" si="57"/>
        <v>5</v>
      </c>
      <c r="AQ164">
        <f t="shared" si="57"/>
        <v>6</v>
      </c>
      <c r="AR164">
        <f t="shared" si="57"/>
        <v>6</v>
      </c>
      <c r="AS164">
        <f t="shared" si="57"/>
        <v>6</v>
      </c>
      <c r="AT164">
        <f t="shared" si="57"/>
        <v>6</v>
      </c>
      <c r="AU164">
        <f t="shared" si="57"/>
        <v>6</v>
      </c>
      <c r="AV164">
        <f t="shared" si="57"/>
        <v>6</v>
      </c>
      <c r="AW164">
        <f t="shared" si="57"/>
        <v>6</v>
      </c>
      <c r="AX164">
        <f t="shared" si="57"/>
        <v>6</v>
      </c>
      <c r="AY164">
        <f t="shared" si="57"/>
        <v>6</v>
      </c>
    </row>
    <row r="165" spans="1:51" x14ac:dyDescent="0.25">
      <c r="A165" t="s">
        <v>301</v>
      </c>
      <c r="B165">
        <f t="shared" ref="B165:AY165" si="58">SUM(VLOOKUP($A165,$A$112:$AY$150,B$155,FALSE),A165)</f>
        <v>0</v>
      </c>
      <c r="C165">
        <f t="shared" si="58"/>
        <v>0</v>
      </c>
      <c r="D165">
        <f t="shared" si="58"/>
        <v>0</v>
      </c>
      <c r="E165">
        <f t="shared" si="58"/>
        <v>0</v>
      </c>
      <c r="F165">
        <f t="shared" si="58"/>
        <v>0</v>
      </c>
      <c r="G165">
        <f t="shared" si="58"/>
        <v>0</v>
      </c>
      <c r="H165">
        <f t="shared" si="58"/>
        <v>0</v>
      </c>
      <c r="I165">
        <f t="shared" si="58"/>
        <v>0</v>
      </c>
      <c r="J165">
        <f t="shared" si="58"/>
        <v>0</v>
      </c>
      <c r="K165">
        <f t="shared" si="58"/>
        <v>0</v>
      </c>
      <c r="L165">
        <f t="shared" si="58"/>
        <v>0</v>
      </c>
      <c r="M165">
        <f t="shared" si="58"/>
        <v>0</v>
      </c>
      <c r="N165">
        <f t="shared" si="58"/>
        <v>0</v>
      </c>
      <c r="O165">
        <f t="shared" si="58"/>
        <v>0</v>
      </c>
      <c r="P165">
        <f t="shared" si="58"/>
        <v>0</v>
      </c>
      <c r="Q165">
        <f t="shared" si="58"/>
        <v>0</v>
      </c>
      <c r="R165">
        <f t="shared" si="58"/>
        <v>0</v>
      </c>
      <c r="S165">
        <f t="shared" si="58"/>
        <v>0</v>
      </c>
      <c r="T165">
        <f t="shared" si="58"/>
        <v>0</v>
      </c>
      <c r="U165">
        <f t="shared" si="58"/>
        <v>0</v>
      </c>
      <c r="V165">
        <f t="shared" si="58"/>
        <v>0</v>
      </c>
      <c r="W165">
        <f t="shared" si="58"/>
        <v>0</v>
      </c>
      <c r="X165">
        <f t="shared" si="58"/>
        <v>0</v>
      </c>
      <c r="Y165">
        <f t="shared" si="58"/>
        <v>0</v>
      </c>
      <c r="Z165">
        <f t="shared" si="58"/>
        <v>0</v>
      </c>
      <c r="AA165">
        <f t="shared" si="58"/>
        <v>0</v>
      </c>
      <c r="AB165">
        <f t="shared" si="58"/>
        <v>0</v>
      </c>
      <c r="AC165">
        <f t="shared" si="58"/>
        <v>0</v>
      </c>
      <c r="AD165">
        <f t="shared" si="58"/>
        <v>0</v>
      </c>
      <c r="AE165">
        <f t="shared" si="58"/>
        <v>0</v>
      </c>
      <c r="AF165">
        <f t="shared" si="58"/>
        <v>0</v>
      </c>
      <c r="AG165">
        <f t="shared" si="58"/>
        <v>0</v>
      </c>
      <c r="AH165">
        <f t="shared" si="58"/>
        <v>0</v>
      </c>
      <c r="AI165">
        <f t="shared" si="58"/>
        <v>0</v>
      </c>
      <c r="AJ165">
        <f t="shared" si="58"/>
        <v>0</v>
      </c>
      <c r="AK165">
        <f t="shared" si="58"/>
        <v>0</v>
      </c>
      <c r="AL165">
        <f t="shared" si="58"/>
        <v>0</v>
      </c>
      <c r="AM165">
        <f t="shared" si="58"/>
        <v>0</v>
      </c>
      <c r="AN165">
        <f t="shared" si="58"/>
        <v>0</v>
      </c>
      <c r="AO165">
        <f t="shared" si="58"/>
        <v>0</v>
      </c>
      <c r="AP165">
        <f t="shared" si="58"/>
        <v>0</v>
      </c>
      <c r="AQ165">
        <f t="shared" si="58"/>
        <v>0</v>
      </c>
      <c r="AR165">
        <f t="shared" si="58"/>
        <v>0</v>
      </c>
      <c r="AS165">
        <f t="shared" si="58"/>
        <v>0</v>
      </c>
      <c r="AT165">
        <f t="shared" si="58"/>
        <v>0</v>
      </c>
      <c r="AU165">
        <f t="shared" si="58"/>
        <v>0</v>
      </c>
      <c r="AV165">
        <f t="shared" si="58"/>
        <v>0</v>
      </c>
      <c r="AW165">
        <f t="shared" si="58"/>
        <v>0</v>
      </c>
      <c r="AX165">
        <f t="shared" si="58"/>
        <v>0</v>
      </c>
      <c r="AY165">
        <f t="shared" si="58"/>
        <v>0</v>
      </c>
    </row>
    <row r="166" spans="1:51" x14ac:dyDescent="0.25">
      <c r="A166" t="s">
        <v>205</v>
      </c>
      <c r="B166">
        <f t="shared" ref="B166:AY166" si="59">SUM(VLOOKUP($A166,$A$112:$AY$150,B$155,FALSE),A166)</f>
        <v>0</v>
      </c>
      <c r="C166">
        <f t="shared" si="59"/>
        <v>0</v>
      </c>
      <c r="D166">
        <f t="shared" si="59"/>
        <v>0</v>
      </c>
      <c r="E166">
        <f t="shared" si="59"/>
        <v>0</v>
      </c>
      <c r="F166">
        <f t="shared" si="59"/>
        <v>0</v>
      </c>
      <c r="G166">
        <f t="shared" si="59"/>
        <v>0</v>
      </c>
      <c r="H166">
        <f t="shared" si="59"/>
        <v>0</v>
      </c>
      <c r="I166">
        <f t="shared" si="59"/>
        <v>0</v>
      </c>
      <c r="J166">
        <f t="shared" si="59"/>
        <v>0</v>
      </c>
      <c r="K166">
        <f t="shared" si="59"/>
        <v>0</v>
      </c>
      <c r="L166">
        <f t="shared" si="59"/>
        <v>0</v>
      </c>
      <c r="M166">
        <f t="shared" si="59"/>
        <v>0</v>
      </c>
      <c r="N166">
        <f t="shared" si="59"/>
        <v>0</v>
      </c>
      <c r="O166">
        <f t="shared" si="59"/>
        <v>0</v>
      </c>
      <c r="P166">
        <f t="shared" si="59"/>
        <v>0</v>
      </c>
      <c r="Q166">
        <f t="shared" si="59"/>
        <v>0</v>
      </c>
      <c r="R166">
        <f t="shared" si="59"/>
        <v>0</v>
      </c>
      <c r="S166">
        <f t="shared" si="59"/>
        <v>0</v>
      </c>
      <c r="T166">
        <f t="shared" si="59"/>
        <v>0</v>
      </c>
      <c r="U166">
        <f t="shared" si="59"/>
        <v>0</v>
      </c>
      <c r="V166">
        <f t="shared" si="59"/>
        <v>0</v>
      </c>
      <c r="W166">
        <f t="shared" si="59"/>
        <v>0</v>
      </c>
      <c r="X166">
        <f t="shared" si="59"/>
        <v>0</v>
      </c>
      <c r="Y166">
        <f t="shared" si="59"/>
        <v>0</v>
      </c>
      <c r="Z166">
        <f t="shared" si="59"/>
        <v>0</v>
      </c>
      <c r="AA166">
        <f t="shared" si="59"/>
        <v>0</v>
      </c>
      <c r="AB166">
        <f t="shared" si="59"/>
        <v>0</v>
      </c>
      <c r="AC166">
        <f t="shared" si="59"/>
        <v>0</v>
      </c>
      <c r="AD166">
        <f t="shared" si="59"/>
        <v>0</v>
      </c>
      <c r="AE166">
        <f t="shared" si="59"/>
        <v>0</v>
      </c>
      <c r="AF166">
        <f t="shared" si="59"/>
        <v>0</v>
      </c>
      <c r="AG166">
        <f t="shared" si="59"/>
        <v>0</v>
      </c>
      <c r="AH166">
        <f t="shared" si="59"/>
        <v>0</v>
      </c>
      <c r="AI166">
        <f t="shared" si="59"/>
        <v>0</v>
      </c>
      <c r="AJ166">
        <f t="shared" si="59"/>
        <v>0</v>
      </c>
      <c r="AK166">
        <f t="shared" si="59"/>
        <v>0</v>
      </c>
      <c r="AL166">
        <f t="shared" si="59"/>
        <v>0</v>
      </c>
      <c r="AM166">
        <f t="shared" si="59"/>
        <v>0</v>
      </c>
      <c r="AN166">
        <f t="shared" si="59"/>
        <v>0</v>
      </c>
      <c r="AO166">
        <f t="shared" si="59"/>
        <v>0</v>
      </c>
      <c r="AP166">
        <f t="shared" si="59"/>
        <v>0</v>
      </c>
      <c r="AQ166">
        <f t="shared" si="59"/>
        <v>0</v>
      </c>
      <c r="AR166">
        <f t="shared" si="59"/>
        <v>0</v>
      </c>
      <c r="AS166">
        <f t="shared" si="59"/>
        <v>0</v>
      </c>
      <c r="AT166">
        <f t="shared" si="59"/>
        <v>0</v>
      </c>
      <c r="AU166">
        <f t="shared" si="59"/>
        <v>0</v>
      </c>
      <c r="AV166">
        <f t="shared" si="59"/>
        <v>0</v>
      </c>
      <c r="AW166">
        <f t="shared" si="59"/>
        <v>0</v>
      </c>
      <c r="AX166">
        <f t="shared" si="59"/>
        <v>0</v>
      </c>
      <c r="AY166">
        <f t="shared" si="59"/>
        <v>0</v>
      </c>
    </row>
    <row r="167" spans="1:51" x14ac:dyDescent="0.25">
      <c r="A167" t="s">
        <v>229</v>
      </c>
      <c r="B167">
        <f t="shared" ref="B167:AY167" si="60">SUM(VLOOKUP($A167,$A$112:$AY$150,B$155,FALSE),A167)</f>
        <v>0</v>
      </c>
      <c r="C167">
        <f t="shared" si="60"/>
        <v>0</v>
      </c>
      <c r="D167">
        <f t="shared" si="60"/>
        <v>0</v>
      </c>
      <c r="E167">
        <f t="shared" si="60"/>
        <v>0</v>
      </c>
      <c r="F167">
        <f t="shared" si="60"/>
        <v>0</v>
      </c>
      <c r="G167">
        <f t="shared" si="60"/>
        <v>0</v>
      </c>
      <c r="H167">
        <f t="shared" si="60"/>
        <v>0</v>
      </c>
      <c r="I167">
        <f t="shared" si="60"/>
        <v>0</v>
      </c>
      <c r="J167">
        <f t="shared" si="60"/>
        <v>0</v>
      </c>
      <c r="K167">
        <f t="shared" si="60"/>
        <v>0</v>
      </c>
      <c r="L167">
        <f t="shared" si="60"/>
        <v>0</v>
      </c>
      <c r="M167">
        <f t="shared" si="60"/>
        <v>0</v>
      </c>
      <c r="N167">
        <f t="shared" si="60"/>
        <v>0</v>
      </c>
      <c r="O167">
        <f t="shared" si="60"/>
        <v>0</v>
      </c>
      <c r="P167">
        <f t="shared" si="60"/>
        <v>0</v>
      </c>
      <c r="Q167">
        <f t="shared" si="60"/>
        <v>0</v>
      </c>
      <c r="R167">
        <f t="shared" si="60"/>
        <v>0</v>
      </c>
      <c r="S167">
        <f t="shared" si="60"/>
        <v>0</v>
      </c>
      <c r="T167">
        <f t="shared" si="60"/>
        <v>0</v>
      </c>
      <c r="U167">
        <f t="shared" si="60"/>
        <v>0</v>
      </c>
      <c r="V167">
        <f t="shared" si="60"/>
        <v>0</v>
      </c>
      <c r="W167">
        <f t="shared" si="60"/>
        <v>0</v>
      </c>
      <c r="X167">
        <f t="shared" si="60"/>
        <v>0</v>
      </c>
      <c r="Y167">
        <f t="shared" si="60"/>
        <v>0</v>
      </c>
      <c r="Z167">
        <f t="shared" si="60"/>
        <v>0</v>
      </c>
      <c r="AA167">
        <f t="shared" si="60"/>
        <v>0</v>
      </c>
      <c r="AB167">
        <f t="shared" si="60"/>
        <v>0</v>
      </c>
      <c r="AC167">
        <f t="shared" si="60"/>
        <v>0</v>
      </c>
      <c r="AD167">
        <f t="shared" si="60"/>
        <v>0</v>
      </c>
      <c r="AE167">
        <f t="shared" si="60"/>
        <v>0</v>
      </c>
      <c r="AF167">
        <f t="shared" si="60"/>
        <v>0</v>
      </c>
      <c r="AG167">
        <f t="shared" si="60"/>
        <v>0</v>
      </c>
      <c r="AH167">
        <f t="shared" si="60"/>
        <v>0</v>
      </c>
      <c r="AI167">
        <f t="shared" si="60"/>
        <v>0</v>
      </c>
      <c r="AJ167">
        <f t="shared" si="60"/>
        <v>0</v>
      </c>
      <c r="AK167">
        <f t="shared" si="60"/>
        <v>0</v>
      </c>
      <c r="AL167">
        <f t="shared" si="60"/>
        <v>0</v>
      </c>
      <c r="AM167">
        <f t="shared" si="60"/>
        <v>0</v>
      </c>
      <c r="AN167">
        <f t="shared" si="60"/>
        <v>0</v>
      </c>
      <c r="AO167">
        <f t="shared" si="60"/>
        <v>0</v>
      </c>
      <c r="AP167">
        <f t="shared" si="60"/>
        <v>0</v>
      </c>
      <c r="AQ167">
        <f t="shared" si="60"/>
        <v>0</v>
      </c>
      <c r="AR167">
        <f t="shared" si="60"/>
        <v>0</v>
      </c>
      <c r="AS167">
        <f t="shared" si="60"/>
        <v>0</v>
      </c>
      <c r="AT167">
        <f t="shared" si="60"/>
        <v>0</v>
      </c>
      <c r="AU167">
        <f t="shared" si="60"/>
        <v>0</v>
      </c>
      <c r="AV167">
        <f t="shared" si="60"/>
        <v>0</v>
      </c>
      <c r="AW167">
        <f t="shared" si="60"/>
        <v>0</v>
      </c>
      <c r="AX167">
        <f t="shared" si="60"/>
        <v>0</v>
      </c>
      <c r="AY167">
        <f t="shared" si="60"/>
        <v>0</v>
      </c>
    </row>
    <row r="168" spans="1:51" x14ac:dyDescent="0.25">
      <c r="A168" t="s">
        <v>227</v>
      </c>
      <c r="B168">
        <f t="shared" ref="B168:AY168" si="61">SUM(VLOOKUP($A168,$A$112:$AY$150,B$155,FALSE),A168)</f>
        <v>0</v>
      </c>
      <c r="C168">
        <f t="shared" si="61"/>
        <v>0</v>
      </c>
      <c r="D168">
        <f t="shared" si="61"/>
        <v>0</v>
      </c>
      <c r="E168">
        <f t="shared" si="61"/>
        <v>0</v>
      </c>
      <c r="F168">
        <f t="shared" si="61"/>
        <v>0</v>
      </c>
      <c r="G168">
        <f t="shared" si="61"/>
        <v>0</v>
      </c>
      <c r="H168">
        <f t="shared" si="61"/>
        <v>0</v>
      </c>
      <c r="I168">
        <f t="shared" si="61"/>
        <v>0</v>
      </c>
      <c r="J168">
        <f t="shared" si="61"/>
        <v>0</v>
      </c>
      <c r="K168">
        <f t="shared" si="61"/>
        <v>0</v>
      </c>
      <c r="L168">
        <f t="shared" si="61"/>
        <v>0</v>
      </c>
      <c r="M168">
        <f t="shared" si="61"/>
        <v>0</v>
      </c>
      <c r="N168">
        <f t="shared" si="61"/>
        <v>0</v>
      </c>
      <c r="O168">
        <f t="shared" si="61"/>
        <v>0</v>
      </c>
      <c r="P168">
        <f t="shared" si="61"/>
        <v>0</v>
      </c>
      <c r="Q168">
        <f t="shared" si="61"/>
        <v>0</v>
      </c>
      <c r="R168">
        <f t="shared" si="61"/>
        <v>0</v>
      </c>
      <c r="S168">
        <f t="shared" si="61"/>
        <v>2</v>
      </c>
      <c r="T168">
        <f t="shared" si="61"/>
        <v>2</v>
      </c>
      <c r="U168">
        <f t="shared" si="61"/>
        <v>2</v>
      </c>
      <c r="V168">
        <f t="shared" si="61"/>
        <v>2</v>
      </c>
      <c r="W168">
        <f t="shared" si="61"/>
        <v>2</v>
      </c>
      <c r="X168">
        <f t="shared" si="61"/>
        <v>2</v>
      </c>
      <c r="Y168">
        <f t="shared" si="61"/>
        <v>2</v>
      </c>
      <c r="Z168">
        <f t="shared" si="61"/>
        <v>2</v>
      </c>
      <c r="AA168">
        <f t="shared" si="61"/>
        <v>2</v>
      </c>
      <c r="AB168">
        <f t="shared" si="61"/>
        <v>2</v>
      </c>
      <c r="AC168">
        <f t="shared" si="61"/>
        <v>2</v>
      </c>
      <c r="AD168">
        <f t="shared" si="61"/>
        <v>2</v>
      </c>
      <c r="AE168">
        <f t="shared" si="61"/>
        <v>2</v>
      </c>
      <c r="AF168">
        <f t="shared" si="61"/>
        <v>2</v>
      </c>
      <c r="AG168">
        <f t="shared" si="61"/>
        <v>2</v>
      </c>
      <c r="AH168">
        <f t="shared" si="61"/>
        <v>2</v>
      </c>
      <c r="AI168">
        <f t="shared" si="61"/>
        <v>2</v>
      </c>
      <c r="AJ168">
        <f t="shared" si="61"/>
        <v>2</v>
      </c>
      <c r="AK168">
        <f t="shared" si="61"/>
        <v>2</v>
      </c>
      <c r="AL168">
        <f t="shared" si="61"/>
        <v>2</v>
      </c>
      <c r="AM168">
        <f t="shared" si="61"/>
        <v>2</v>
      </c>
      <c r="AN168">
        <f t="shared" si="61"/>
        <v>2</v>
      </c>
      <c r="AO168">
        <f t="shared" si="61"/>
        <v>2</v>
      </c>
      <c r="AP168">
        <f t="shared" si="61"/>
        <v>2</v>
      </c>
      <c r="AQ168">
        <f t="shared" si="61"/>
        <v>2</v>
      </c>
      <c r="AR168">
        <f t="shared" si="61"/>
        <v>2</v>
      </c>
      <c r="AS168">
        <f t="shared" si="61"/>
        <v>2</v>
      </c>
      <c r="AT168">
        <f t="shared" si="61"/>
        <v>2</v>
      </c>
      <c r="AU168">
        <f t="shared" si="61"/>
        <v>2</v>
      </c>
      <c r="AV168">
        <f t="shared" si="61"/>
        <v>2</v>
      </c>
      <c r="AW168">
        <f t="shared" si="61"/>
        <v>2</v>
      </c>
      <c r="AX168">
        <f t="shared" si="61"/>
        <v>2</v>
      </c>
      <c r="AY168">
        <f t="shared" si="61"/>
        <v>2</v>
      </c>
    </row>
    <row r="169" spans="1:51" x14ac:dyDescent="0.25">
      <c r="A169" t="s">
        <v>196</v>
      </c>
      <c r="B169">
        <f t="shared" ref="B169:AY169" si="62">SUM(VLOOKUP($A169,$A$112:$AY$150,B$155,FALSE),A169)</f>
        <v>0</v>
      </c>
      <c r="C169">
        <f t="shared" si="62"/>
        <v>0</v>
      </c>
      <c r="D169">
        <f t="shared" si="62"/>
        <v>0</v>
      </c>
      <c r="E169">
        <f t="shared" si="62"/>
        <v>0</v>
      </c>
      <c r="F169">
        <f t="shared" si="62"/>
        <v>0</v>
      </c>
      <c r="G169">
        <f t="shared" si="62"/>
        <v>0</v>
      </c>
      <c r="H169">
        <f t="shared" si="62"/>
        <v>0</v>
      </c>
      <c r="I169">
        <f t="shared" si="62"/>
        <v>0</v>
      </c>
      <c r="J169">
        <f t="shared" si="62"/>
        <v>0</v>
      </c>
      <c r="K169">
        <f t="shared" si="62"/>
        <v>0</v>
      </c>
      <c r="L169">
        <f t="shared" si="62"/>
        <v>0</v>
      </c>
      <c r="M169">
        <f t="shared" si="62"/>
        <v>0</v>
      </c>
      <c r="N169">
        <f t="shared" si="62"/>
        <v>0</v>
      </c>
      <c r="O169">
        <f t="shared" si="62"/>
        <v>0</v>
      </c>
      <c r="P169">
        <f t="shared" si="62"/>
        <v>0</v>
      </c>
      <c r="Q169">
        <f t="shared" si="62"/>
        <v>0</v>
      </c>
      <c r="R169">
        <f t="shared" si="62"/>
        <v>0</v>
      </c>
      <c r="S169">
        <f t="shared" si="62"/>
        <v>0</v>
      </c>
      <c r="T169">
        <f t="shared" si="62"/>
        <v>0</v>
      </c>
      <c r="U169">
        <f t="shared" si="62"/>
        <v>0</v>
      </c>
      <c r="V169">
        <f t="shared" si="62"/>
        <v>0</v>
      </c>
      <c r="W169">
        <f t="shared" si="62"/>
        <v>0</v>
      </c>
      <c r="X169">
        <f t="shared" si="62"/>
        <v>0</v>
      </c>
      <c r="Y169">
        <f t="shared" si="62"/>
        <v>0</v>
      </c>
      <c r="Z169">
        <f t="shared" si="62"/>
        <v>0</v>
      </c>
      <c r="AA169">
        <f t="shared" si="62"/>
        <v>0</v>
      </c>
      <c r="AB169">
        <f t="shared" si="62"/>
        <v>0</v>
      </c>
      <c r="AC169">
        <f t="shared" si="62"/>
        <v>0</v>
      </c>
      <c r="AD169">
        <f t="shared" si="62"/>
        <v>0</v>
      </c>
      <c r="AE169">
        <f t="shared" si="62"/>
        <v>0</v>
      </c>
      <c r="AF169">
        <f t="shared" si="62"/>
        <v>0</v>
      </c>
      <c r="AG169">
        <f t="shared" si="62"/>
        <v>0</v>
      </c>
      <c r="AH169">
        <f t="shared" si="62"/>
        <v>0</v>
      </c>
      <c r="AI169">
        <f t="shared" si="62"/>
        <v>0</v>
      </c>
      <c r="AJ169">
        <f t="shared" si="62"/>
        <v>0</v>
      </c>
      <c r="AK169">
        <f t="shared" si="62"/>
        <v>0</v>
      </c>
      <c r="AL169">
        <f t="shared" si="62"/>
        <v>0</v>
      </c>
      <c r="AM169">
        <f t="shared" si="62"/>
        <v>0</v>
      </c>
      <c r="AN169">
        <f t="shared" si="62"/>
        <v>0</v>
      </c>
      <c r="AO169">
        <f t="shared" si="62"/>
        <v>0</v>
      </c>
      <c r="AP169">
        <f t="shared" si="62"/>
        <v>0</v>
      </c>
      <c r="AQ169">
        <f t="shared" si="62"/>
        <v>0</v>
      </c>
      <c r="AR169">
        <f t="shared" si="62"/>
        <v>0</v>
      </c>
      <c r="AS169">
        <f t="shared" si="62"/>
        <v>0</v>
      </c>
      <c r="AT169">
        <f t="shared" si="62"/>
        <v>0</v>
      </c>
      <c r="AU169">
        <f t="shared" si="62"/>
        <v>0</v>
      </c>
      <c r="AV169">
        <f t="shared" si="62"/>
        <v>0</v>
      </c>
      <c r="AW169">
        <f t="shared" si="62"/>
        <v>0</v>
      </c>
      <c r="AX169">
        <f t="shared" si="62"/>
        <v>0</v>
      </c>
      <c r="AY169">
        <f t="shared" si="62"/>
        <v>0</v>
      </c>
    </row>
    <row r="170" spans="1:51" x14ac:dyDescent="0.25">
      <c r="A170" t="s">
        <v>220</v>
      </c>
      <c r="B170">
        <f t="shared" ref="B170:AY170" si="63">SUM(VLOOKUP($A170,$A$112:$AY$150,B$155,FALSE),A170)</f>
        <v>0</v>
      </c>
      <c r="C170">
        <f t="shared" si="63"/>
        <v>0</v>
      </c>
      <c r="D170">
        <f t="shared" si="63"/>
        <v>0</v>
      </c>
      <c r="E170">
        <f t="shared" si="63"/>
        <v>0</v>
      </c>
      <c r="F170">
        <f t="shared" si="63"/>
        <v>0</v>
      </c>
      <c r="G170">
        <f t="shared" si="63"/>
        <v>0</v>
      </c>
      <c r="H170">
        <f t="shared" si="63"/>
        <v>0</v>
      </c>
      <c r="I170">
        <f t="shared" si="63"/>
        <v>0</v>
      </c>
      <c r="J170">
        <f t="shared" si="63"/>
        <v>0</v>
      </c>
      <c r="K170">
        <f t="shared" si="63"/>
        <v>0</v>
      </c>
      <c r="L170">
        <f t="shared" si="63"/>
        <v>0</v>
      </c>
      <c r="M170">
        <f t="shared" si="63"/>
        <v>0</v>
      </c>
      <c r="N170">
        <f t="shared" si="63"/>
        <v>0</v>
      </c>
      <c r="O170">
        <f t="shared" si="63"/>
        <v>0</v>
      </c>
      <c r="P170">
        <f t="shared" si="63"/>
        <v>0</v>
      </c>
      <c r="Q170">
        <f t="shared" si="63"/>
        <v>0</v>
      </c>
      <c r="R170">
        <f t="shared" si="63"/>
        <v>0</v>
      </c>
      <c r="S170">
        <f t="shared" si="63"/>
        <v>0</v>
      </c>
      <c r="T170">
        <f t="shared" si="63"/>
        <v>0</v>
      </c>
      <c r="U170">
        <f t="shared" si="63"/>
        <v>0</v>
      </c>
      <c r="V170">
        <f t="shared" si="63"/>
        <v>0</v>
      </c>
      <c r="W170">
        <f t="shared" si="63"/>
        <v>0</v>
      </c>
      <c r="X170">
        <f t="shared" si="63"/>
        <v>0</v>
      </c>
      <c r="Y170">
        <f t="shared" si="63"/>
        <v>0</v>
      </c>
      <c r="Z170">
        <f t="shared" si="63"/>
        <v>0</v>
      </c>
      <c r="AA170">
        <f t="shared" si="63"/>
        <v>0</v>
      </c>
      <c r="AB170">
        <f t="shared" si="63"/>
        <v>0</v>
      </c>
      <c r="AC170">
        <f t="shared" si="63"/>
        <v>0</v>
      </c>
      <c r="AD170">
        <f t="shared" si="63"/>
        <v>0</v>
      </c>
      <c r="AE170">
        <f t="shared" si="63"/>
        <v>0</v>
      </c>
      <c r="AF170">
        <f t="shared" si="63"/>
        <v>0</v>
      </c>
      <c r="AG170">
        <f t="shared" si="63"/>
        <v>0</v>
      </c>
      <c r="AH170">
        <f t="shared" si="63"/>
        <v>0</v>
      </c>
      <c r="AI170">
        <f t="shared" si="63"/>
        <v>0</v>
      </c>
      <c r="AJ170">
        <f t="shared" si="63"/>
        <v>0</v>
      </c>
      <c r="AK170">
        <f t="shared" si="63"/>
        <v>0</v>
      </c>
      <c r="AL170">
        <f t="shared" si="63"/>
        <v>0</v>
      </c>
      <c r="AM170">
        <f t="shared" si="63"/>
        <v>0</v>
      </c>
      <c r="AN170">
        <f t="shared" si="63"/>
        <v>0</v>
      </c>
      <c r="AO170">
        <f t="shared" si="63"/>
        <v>0</v>
      </c>
      <c r="AP170">
        <f t="shared" si="63"/>
        <v>0</v>
      </c>
      <c r="AQ170">
        <f t="shared" si="63"/>
        <v>0</v>
      </c>
      <c r="AR170">
        <f t="shared" si="63"/>
        <v>0</v>
      </c>
      <c r="AS170">
        <f t="shared" si="63"/>
        <v>0</v>
      </c>
      <c r="AT170">
        <f t="shared" si="63"/>
        <v>0</v>
      </c>
      <c r="AU170">
        <f t="shared" si="63"/>
        <v>0</v>
      </c>
      <c r="AV170">
        <f t="shared" si="63"/>
        <v>0</v>
      </c>
      <c r="AW170">
        <f t="shared" si="63"/>
        <v>0</v>
      </c>
      <c r="AX170">
        <f t="shared" si="63"/>
        <v>0</v>
      </c>
      <c r="AY170">
        <f t="shared" si="63"/>
        <v>0</v>
      </c>
    </row>
    <row r="171" spans="1:51" x14ac:dyDescent="0.25">
      <c r="A171" t="s">
        <v>288</v>
      </c>
      <c r="B171">
        <f t="shared" ref="B171:AY171" si="64">SUM(VLOOKUP($A171,$A$112:$AY$150,B$155,FALSE),A171)</f>
        <v>0</v>
      </c>
      <c r="C171">
        <f t="shared" si="64"/>
        <v>0</v>
      </c>
      <c r="D171">
        <f t="shared" si="64"/>
        <v>0</v>
      </c>
      <c r="E171">
        <f t="shared" si="64"/>
        <v>0</v>
      </c>
      <c r="F171">
        <f t="shared" si="64"/>
        <v>0</v>
      </c>
      <c r="G171">
        <f t="shared" si="64"/>
        <v>0</v>
      </c>
      <c r="H171">
        <f t="shared" si="64"/>
        <v>0</v>
      </c>
      <c r="I171">
        <f t="shared" si="64"/>
        <v>0</v>
      </c>
      <c r="J171">
        <f t="shared" si="64"/>
        <v>0</v>
      </c>
      <c r="K171">
        <f t="shared" si="64"/>
        <v>0</v>
      </c>
      <c r="L171">
        <f t="shared" si="64"/>
        <v>0</v>
      </c>
      <c r="M171">
        <f t="shared" si="64"/>
        <v>0</v>
      </c>
      <c r="N171">
        <f t="shared" si="64"/>
        <v>0</v>
      </c>
      <c r="O171">
        <f t="shared" si="64"/>
        <v>0</v>
      </c>
      <c r="P171">
        <f t="shared" si="64"/>
        <v>0</v>
      </c>
      <c r="Q171">
        <f t="shared" si="64"/>
        <v>0</v>
      </c>
      <c r="R171">
        <f t="shared" si="64"/>
        <v>0</v>
      </c>
      <c r="S171">
        <f t="shared" si="64"/>
        <v>0</v>
      </c>
      <c r="T171">
        <f t="shared" si="64"/>
        <v>0</v>
      </c>
      <c r="U171">
        <f t="shared" si="64"/>
        <v>0</v>
      </c>
      <c r="V171">
        <f t="shared" si="64"/>
        <v>0</v>
      </c>
      <c r="W171">
        <f t="shared" si="64"/>
        <v>0</v>
      </c>
      <c r="X171">
        <f t="shared" si="64"/>
        <v>0</v>
      </c>
      <c r="Y171">
        <f t="shared" si="64"/>
        <v>0</v>
      </c>
      <c r="Z171">
        <f t="shared" si="64"/>
        <v>0</v>
      </c>
      <c r="AA171">
        <f t="shared" si="64"/>
        <v>0</v>
      </c>
      <c r="AB171">
        <f t="shared" si="64"/>
        <v>0</v>
      </c>
      <c r="AC171">
        <f t="shared" si="64"/>
        <v>0</v>
      </c>
      <c r="AD171">
        <f t="shared" si="64"/>
        <v>0</v>
      </c>
      <c r="AE171">
        <f t="shared" si="64"/>
        <v>0</v>
      </c>
      <c r="AF171">
        <f t="shared" si="64"/>
        <v>0</v>
      </c>
      <c r="AG171">
        <f t="shared" si="64"/>
        <v>0</v>
      </c>
      <c r="AH171">
        <f t="shared" si="64"/>
        <v>0</v>
      </c>
      <c r="AI171">
        <f t="shared" si="64"/>
        <v>0</v>
      </c>
      <c r="AJ171">
        <f t="shared" si="64"/>
        <v>0</v>
      </c>
      <c r="AK171">
        <f t="shared" si="64"/>
        <v>0</v>
      </c>
      <c r="AL171">
        <f t="shared" si="64"/>
        <v>0</v>
      </c>
      <c r="AM171">
        <f t="shared" si="64"/>
        <v>0</v>
      </c>
      <c r="AN171">
        <f t="shared" si="64"/>
        <v>0</v>
      </c>
      <c r="AO171">
        <f t="shared" si="64"/>
        <v>0</v>
      </c>
      <c r="AP171">
        <f t="shared" si="64"/>
        <v>0</v>
      </c>
      <c r="AQ171">
        <f t="shared" si="64"/>
        <v>0</v>
      </c>
      <c r="AR171">
        <f t="shared" si="64"/>
        <v>0</v>
      </c>
      <c r="AS171">
        <f t="shared" si="64"/>
        <v>0</v>
      </c>
      <c r="AT171">
        <f t="shared" si="64"/>
        <v>0</v>
      </c>
      <c r="AU171">
        <f t="shared" si="64"/>
        <v>0</v>
      </c>
      <c r="AV171">
        <f t="shared" si="64"/>
        <v>1</v>
      </c>
      <c r="AW171">
        <f t="shared" si="64"/>
        <v>2</v>
      </c>
      <c r="AX171">
        <f t="shared" si="64"/>
        <v>2</v>
      </c>
      <c r="AY171">
        <f t="shared" si="64"/>
        <v>2</v>
      </c>
    </row>
    <row r="172" spans="1:51" x14ac:dyDescent="0.25">
      <c r="A172" t="s">
        <v>185</v>
      </c>
      <c r="B172">
        <f t="shared" ref="B172:AY172" si="65">SUM(VLOOKUP($A172,$A$112:$AY$150,B$155,FALSE),A172)</f>
        <v>0</v>
      </c>
      <c r="C172">
        <f t="shared" si="65"/>
        <v>0</v>
      </c>
      <c r="D172">
        <f t="shared" si="65"/>
        <v>0</v>
      </c>
      <c r="E172">
        <f t="shared" si="65"/>
        <v>0</v>
      </c>
      <c r="F172">
        <f t="shared" si="65"/>
        <v>0</v>
      </c>
      <c r="G172">
        <f t="shared" si="65"/>
        <v>0</v>
      </c>
      <c r="H172">
        <f t="shared" si="65"/>
        <v>0</v>
      </c>
      <c r="I172">
        <f t="shared" si="65"/>
        <v>0</v>
      </c>
      <c r="J172">
        <f t="shared" si="65"/>
        <v>0</v>
      </c>
      <c r="K172">
        <f t="shared" si="65"/>
        <v>0</v>
      </c>
      <c r="L172">
        <f t="shared" si="65"/>
        <v>0</v>
      </c>
      <c r="M172">
        <f t="shared" si="65"/>
        <v>0</v>
      </c>
      <c r="N172">
        <f t="shared" si="65"/>
        <v>0</v>
      </c>
      <c r="O172">
        <f t="shared" si="65"/>
        <v>0</v>
      </c>
      <c r="P172">
        <f t="shared" si="65"/>
        <v>0</v>
      </c>
      <c r="Q172">
        <f t="shared" si="65"/>
        <v>0</v>
      </c>
      <c r="R172">
        <f t="shared" si="65"/>
        <v>0</v>
      </c>
      <c r="S172">
        <f t="shared" si="65"/>
        <v>0</v>
      </c>
      <c r="T172">
        <f t="shared" si="65"/>
        <v>0</v>
      </c>
      <c r="U172">
        <f t="shared" si="65"/>
        <v>0</v>
      </c>
      <c r="V172">
        <f t="shared" si="65"/>
        <v>1</v>
      </c>
      <c r="W172">
        <f t="shared" si="65"/>
        <v>1</v>
      </c>
      <c r="X172">
        <f t="shared" si="65"/>
        <v>1</v>
      </c>
      <c r="Y172">
        <f t="shared" si="65"/>
        <v>1</v>
      </c>
      <c r="Z172">
        <f t="shared" si="65"/>
        <v>1</v>
      </c>
      <c r="AA172">
        <f t="shared" si="65"/>
        <v>1</v>
      </c>
      <c r="AB172">
        <f t="shared" si="65"/>
        <v>1</v>
      </c>
      <c r="AC172">
        <f t="shared" si="65"/>
        <v>1</v>
      </c>
      <c r="AD172">
        <f t="shared" si="65"/>
        <v>1</v>
      </c>
      <c r="AE172">
        <f t="shared" si="65"/>
        <v>1</v>
      </c>
      <c r="AF172">
        <f t="shared" si="65"/>
        <v>1</v>
      </c>
      <c r="AG172">
        <f t="shared" si="65"/>
        <v>1</v>
      </c>
      <c r="AH172">
        <f t="shared" si="65"/>
        <v>1</v>
      </c>
      <c r="AI172">
        <f t="shared" si="65"/>
        <v>1</v>
      </c>
      <c r="AJ172">
        <f t="shared" si="65"/>
        <v>1</v>
      </c>
      <c r="AK172">
        <f t="shared" si="65"/>
        <v>3</v>
      </c>
      <c r="AL172">
        <f t="shared" si="65"/>
        <v>3</v>
      </c>
      <c r="AM172">
        <f t="shared" si="65"/>
        <v>3</v>
      </c>
      <c r="AN172">
        <f t="shared" si="65"/>
        <v>3</v>
      </c>
      <c r="AO172">
        <f t="shared" si="65"/>
        <v>3</v>
      </c>
      <c r="AP172">
        <f t="shared" si="65"/>
        <v>3</v>
      </c>
      <c r="AQ172">
        <f t="shared" si="65"/>
        <v>3</v>
      </c>
      <c r="AR172">
        <f t="shared" si="65"/>
        <v>3</v>
      </c>
      <c r="AS172">
        <f t="shared" si="65"/>
        <v>3</v>
      </c>
      <c r="AT172">
        <f t="shared" si="65"/>
        <v>3</v>
      </c>
      <c r="AU172">
        <f t="shared" si="65"/>
        <v>3</v>
      </c>
      <c r="AV172">
        <f t="shared" si="65"/>
        <v>3</v>
      </c>
      <c r="AW172">
        <f t="shared" si="65"/>
        <v>3</v>
      </c>
      <c r="AX172">
        <f t="shared" si="65"/>
        <v>3</v>
      </c>
      <c r="AY172">
        <f t="shared" si="65"/>
        <v>5</v>
      </c>
    </row>
    <row r="173" spans="1:51" x14ac:dyDescent="0.25">
      <c r="A173" t="s">
        <v>176</v>
      </c>
      <c r="B173">
        <f t="shared" ref="B173:AY173" si="66">SUM(VLOOKUP($A173,$A$112:$AY$150,B$155,FALSE),A173)</f>
        <v>0</v>
      </c>
      <c r="C173">
        <f t="shared" si="66"/>
        <v>0</v>
      </c>
      <c r="D173">
        <f t="shared" si="66"/>
        <v>0</v>
      </c>
      <c r="E173">
        <f t="shared" si="66"/>
        <v>0</v>
      </c>
      <c r="F173">
        <f t="shared" si="66"/>
        <v>0</v>
      </c>
      <c r="G173">
        <f t="shared" si="66"/>
        <v>0</v>
      </c>
      <c r="H173">
        <f t="shared" si="66"/>
        <v>0</v>
      </c>
      <c r="I173">
        <f t="shared" si="66"/>
        <v>0</v>
      </c>
      <c r="J173">
        <f t="shared" si="66"/>
        <v>0</v>
      </c>
      <c r="K173">
        <f t="shared" si="66"/>
        <v>0</v>
      </c>
      <c r="L173">
        <f t="shared" si="66"/>
        <v>0</v>
      </c>
      <c r="M173">
        <f t="shared" si="66"/>
        <v>0</v>
      </c>
      <c r="N173">
        <f t="shared" si="66"/>
        <v>0</v>
      </c>
      <c r="O173">
        <f t="shared" si="66"/>
        <v>0</v>
      </c>
      <c r="P173">
        <f t="shared" si="66"/>
        <v>0</v>
      </c>
      <c r="Q173">
        <f t="shared" si="66"/>
        <v>0</v>
      </c>
      <c r="R173">
        <f t="shared" si="66"/>
        <v>0</v>
      </c>
      <c r="S173">
        <f t="shared" si="66"/>
        <v>0</v>
      </c>
      <c r="T173">
        <f t="shared" si="66"/>
        <v>0</v>
      </c>
      <c r="U173">
        <f t="shared" si="66"/>
        <v>0</v>
      </c>
      <c r="V173">
        <f t="shared" si="66"/>
        <v>0</v>
      </c>
      <c r="W173">
        <f t="shared" si="66"/>
        <v>0</v>
      </c>
      <c r="X173">
        <f t="shared" si="66"/>
        <v>0</v>
      </c>
      <c r="Y173">
        <f t="shared" si="66"/>
        <v>0</v>
      </c>
      <c r="Z173">
        <f t="shared" si="66"/>
        <v>0</v>
      </c>
      <c r="AA173">
        <f t="shared" si="66"/>
        <v>0</v>
      </c>
      <c r="AB173">
        <f t="shared" si="66"/>
        <v>0</v>
      </c>
      <c r="AC173">
        <f t="shared" si="66"/>
        <v>0</v>
      </c>
      <c r="AD173">
        <f t="shared" si="66"/>
        <v>0</v>
      </c>
      <c r="AE173">
        <f t="shared" si="66"/>
        <v>0</v>
      </c>
      <c r="AF173">
        <f t="shared" si="66"/>
        <v>0</v>
      </c>
      <c r="AG173">
        <f t="shared" si="66"/>
        <v>0</v>
      </c>
      <c r="AH173">
        <f t="shared" si="66"/>
        <v>0</v>
      </c>
      <c r="AI173">
        <f t="shared" si="66"/>
        <v>0</v>
      </c>
      <c r="AJ173">
        <f t="shared" si="66"/>
        <v>0</v>
      </c>
      <c r="AK173">
        <f t="shared" si="66"/>
        <v>0</v>
      </c>
      <c r="AL173">
        <f t="shared" si="66"/>
        <v>0</v>
      </c>
      <c r="AM173">
        <f t="shared" si="66"/>
        <v>0</v>
      </c>
      <c r="AN173">
        <f t="shared" si="66"/>
        <v>0</v>
      </c>
      <c r="AO173">
        <f t="shared" si="66"/>
        <v>0</v>
      </c>
      <c r="AP173">
        <f t="shared" si="66"/>
        <v>0</v>
      </c>
      <c r="AQ173">
        <f t="shared" si="66"/>
        <v>0</v>
      </c>
      <c r="AR173">
        <f t="shared" si="66"/>
        <v>0</v>
      </c>
      <c r="AS173">
        <f t="shared" si="66"/>
        <v>0</v>
      </c>
      <c r="AT173">
        <f t="shared" si="66"/>
        <v>0</v>
      </c>
      <c r="AU173">
        <f t="shared" si="66"/>
        <v>0</v>
      </c>
      <c r="AV173">
        <f t="shared" si="66"/>
        <v>0</v>
      </c>
      <c r="AW173">
        <f t="shared" si="66"/>
        <v>0</v>
      </c>
      <c r="AX173">
        <f t="shared" si="66"/>
        <v>0</v>
      </c>
      <c r="AY173">
        <f t="shared" si="66"/>
        <v>0</v>
      </c>
    </row>
    <row r="174" spans="1:51" x14ac:dyDescent="0.25">
      <c r="A174" t="s">
        <v>194</v>
      </c>
      <c r="B174">
        <f t="shared" ref="B174:AY174" si="67">SUM(VLOOKUP($A174,$A$112:$AY$150,B$155,FALSE),A174)</f>
        <v>0</v>
      </c>
      <c r="C174">
        <f t="shared" si="67"/>
        <v>0</v>
      </c>
      <c r="D174">
        <f t="shared" si="67"/>
        <v>0</v>
      </c>
      <c r="E174">
        <f t="shared" si="67"/>
        <v>0</v>
      </c>
      <c r="F174">
        <f t="shared" si="67"/>
        <v>0</v>
      </c>
      <c r="G174">
        <f t="shared" si="67"/>
        <v>0</v>
      </c>
      <c r="H174">
        <f t="shared" si="67"/>
        <v>0</v>
      </c>
      <c r="I174">
        <f t="shared" si="67"/>
        <v>0</v>
      </c>
      <c r="J174">
        <f t="shared" si="67"/>
        <v>0</v>
      </c>
      <c r="K174">
        <f t="shared" si="67"/>
        <v>0</v>
      </c>
      <c r="L174">
        <f t="shared" si="67"/>
        <v>0</v>
      </c>
      <c r="M174">
        <f t="shared" si="67"/>
        <v>0</v>
      </c>
      <c r="N174">
        <f t="shared" si="67"/>
        <v>0</v>
      </c>
      <c r="O174">
        <f t="shared" si="67"/>
        <v>0</v>
      </c>
      <c r="P174">
        <f t="shared" si="67"/>
        <v>0</v>
      </c>
      <c r="Q174">
        <f t="shared" si="67"/>
        <v>0</v>
      </c>
      <c r="R174">
        <f t="shared" si="67"/>
        <v>0</v>
      </c>
      <c r="S174">
        <f t="shared" si="67"/>
        <v>0</v>
      </c>
      <c r="T174">
        <f t="shared" si="67"/>
        <v>0</v>
      </c>
      <c r="U174">
        <f t="shared" si="67"/>
        <v>0</v>
      </c>
      <c r="V174">
        <f t="shared" si="67"/>
        <v>0</v>
      </c>
      <c r="W174">
        <f t="shared" si="67"/>
        <v>0</v>
      </c>
      <c r="X174">
        <f t="shared" si="67"/>
        <v>0</v>
      </c>
      <c r="Y174">
        <f t="shared" si="67"/>
        <v>0</v>
      </c>
      <c r="Z174">
        <f t="shared" si="67"/>
        <v>0</v>
      </c>
      <c r="AA174">
        <f t="shared" si="67"/>
        <v>0</v>
      </c>
      <c r="AB174">
        <f t="shared" si="67"/>
        <v>0</v>
      </c>
      <c r="AC174">
        <f t="shared" si="67"/>
        <v>0</v>
      </c>
      <c r="AD174">
        <f t="shared" si="67"/>
        <v>0</v>
      </c>
      <c r="AE174">
        <f t="shared" si="67"/>
        <v>0</v>
      </c>
      <c r="AF174">
        <f t="shared" si="67"/>
        <v>0</v>
      </c>
      <c r="AG174">
        <f t="shared" si="67"/>
        <v>0</v>
      </c>
      <c r="AH174">
        <f t="shared" si="67"/>
        <v>0</v>
      </c>
      <c r="AI174">
        <f t="shared" si="67"/>
        <v>0</v>
      </c>
      <c r="AJ174">
        <f t="shared" si="67"/>
        <v>0</v>
      </c>
      <c r="AK174">
        <f t="shared" si="67"/>
        <v>0</v>
      </c>
      <c r="AL174">
        <f t="shared" si="67"/>
        <v>0</v>
      </c>
      <c r="AM174">
        <f t="shared" si="67"/>
        <v>0</v>
      </c>
      <c r="AN174">
        <f t="shared" si="67"/>
        <v>0</v>
      </c>
      <c r="AO174">
        <f t="shared" si="67"/>
        <v>0</v>
      </c>
      <c r="AP174">
        <f t="shared" si="67"/>
        <v>0</v>
      </c>
      <c r="AQ174">
        <f t="shared" si="67"/>
        <v>0</v>
      </c>
      <c r="AR174">
        <f t="shared" si="67"/>
        <v>0</v>
      </c>
      <c r="AS174">
        <f t="shared" si="67"/>
        <v>0</v>
      </c>
      <c r="AT174">
        <f t="shared" si="67"/>
        <v>0</v>
      </c>
      <c r="AU174">
        <f t="shared" si="67"/>
        <v>0</v>
      </c>
      <c r="AV174">
        <f t="shared" si="67"/>
        <v>0</v>
      </c>
      <c r="AW174">
        <f t="shared" si="67"/>
        <v>0</v>
      </c>
      <c r="AX174">
        <f t="shared" si="67"/>
        <v>0</v>
      </c>
      <c r="AY174">
        <f t="shared" si="67"/>
        <v>0</v>
      </c>
    </row>
    <row r="175" spans="1:51" x14ac:dyDescent="0.25">
      <c r="A175" t="s">
        <v>231</v>
      </c>
      <c r="B175">
        <f t="shared" ref="B175:AY175" si="68">SUM(VLOOKUP($A175,$A$112:$AY$150,B$155,FALSE),A175)</f>
        <v>0</v>
      </c>
      <c r="C175">
        <f t="shared" si="68"/>
        <v>0</v>
      </c>
      <c r="D175">
        <f t="shared" si="68"/>
        <v>0</v>
      </c>
      <c r="E175">
        <f t="shared" si="68"/>
        <v>0</v>
      </c>
      <c r="F175">
        <f t="shared" si="68"/>
        <v>0</v>
      </c>
      <c r="G175">
        <f t="shared" si="68"/>
        <v>0</v>
      </c>
      <c r="H175">
        <f t="shared" si="68"/>
        <v>0</v>
      </c>
      <c r="I175">
        <f t="shared" si="68"/>
        <v>0</v>
      </c>
      <c r="J175">
        <f t="shared" si="68"/>
        <v>0</v>
      </c>
      <c r="K175">
        <f t="shared" si="68"/>
        <v>0</v>
      </c>
      <c r="L175">
        <f t="shared" si="68"/>
        <v>0</v>
      </c>
      <c r="M175">
        <f t="shared" si="68"/>
        <v>0</v>
      </c>
      <c r="N175">
        <f t="shared" si="68"/>
        <v>0</v>
      </c>
      <c r="O175">
        <f t="shared" si="68"/>
        <v>0</v>
      </c>
      <c r="P175">
        <f t="shared" si="68"/>
        <v>0</v>
      </c>
      <c r="Q175">
        <f t="shared" si="68"/>
        <v>0</v>
      </c>
      <c r="R175">
        <f t="shared" si="68"/>
        <v>0</v>
      </c>
      <c r="S175">
        <f t="shared" si="68"/>
        <v>0</v>
      </c>
      <c r="T175">
        <f t="shared" si="68"/>
        <v>0</v>
      </c>
      <c r="U175">
        <f t="shared" si="68"/>
        <v>0</v>
      </c>
      <c r="V175">
        <f t="shared" si="68"/>
        <v>0</v>
      </c>
      <c r="W175">
        <f t="shared" si="68"/>
        <v>0</v>
      </c>
      <c r="X175">
        <f t="shared" si="68"/>
        <v>0</v>
      </c>
      <c r="Y175">
        <f t="shared" si="68"/>
        <v>0</v>
      </c>
      <c r="Z175">
        <f t="shared" si="68"/>
        <v>0</v>
      </c>
      <c r="AA175">
        <f t="shared" si="68"/>
        <v>0</v>
      </c>
      <c r="AB175">
        <f t="shared" si="68"/>
        <v>0</v>
      </c>
      <c r="AC175">
        <f t="shared" si="68"/>
        <v>0</v>
      </c>
      <c r="AD175">
        <f t="shared" si="68"/>
        <v>0</v>
      </c>
      <c r="AE175">
        <f t="shared" si="68"/>
        <v>0</v>
      </c>
      <c r="AF175">
        <f t="shared" si="68"/>
        <v>0</v>
      </c>
      <c r="AG175">
        <f t="shared" si="68"/>
        <v>0</v>
      </c>
      <c r="AH175">
        <f t="shared" si="68"/>
        <v>0</v>
      </c>
      <c r="AI175">
        <f t="shared" si="68"/>
        <v>0</v>
      </c>
      <c r="AJ175">
        <f t="shared" si="68"/>
        <v>0</v>
      </c>
      <c r="AK175">
        <f t="shared" si="68"/>
        <v>0</v>
      </c>
      <c r="AL175">
        <f t="shared" si="68"/>
        <v>0</v>
      </c>
      <c r="AM175">
        <f t="shared" si="68"/>
        <v>0</v>
      </c>
      <c r="AN175">
        <f t="shared" si="68"/>
        <v>0</v>
      </c>
      <c r="AO175">
        <f t="shared" si="68"/>
        <v>0</v>
      </c>
      <c r="AP175">
        <f t="shared" si="68"/>
        <v>0</v>
      </c>
      <c r="AQ175">
        <f t="shared" si="68"/>
        <v>0</v>
      </c>
      <c r="AR175">
        <f t="shared" si="68"/>
        <v>0</v>
      </c>
      <c r="AS175">
        <f t="shared" si="68"/>
        <v>0</v>
      </c>
      <c r="AT175">
        <f t="shared" si="68"/>
        <v>0</v>
      </c>
      <c r="AU175">
        <f t="shared" si="68"/>
        <v>0</v>
      </c>
      <c r="AV175">
        <f t="shared" si="68"/>
        <v>0</v>
      </c>
      <c r="AW175">
        <f t="shared" si="68"/>
        <v>0</v>
      </c>
      <c r="AX175">
        <f t="shared" si="68"/>
        <v>0</v>
      </c>
      <c r="AY175">
        <f t="shared" si="68"/>
        <v>0</v>
      </c>
    </row>
    <row r="176" spans="1:51" x14ac:dyDescent="0.25">
      <c r="A176" t="s">
        <v>179</v>
      </c>
      <c r="B176">
        <f t="shared" ref="B176:AY176" si="69">SUM(VLOOKUP($A176,$A$112:$AY$150,B$155,FALSE),A176)</f>
        <v>0</v>
      </c>
      <c r="C176">
        <f t="shared" si="69"/>
        <v>0</v>
      </c>
      <c r="D176">
        <f t="shared" si="69"/>
        <v>0</v>
      </c>
      <c r="E176">
        <f t="shared" si="69"/>
        <v>0</v>
      </c>
      <c r="F176">
        <f t="shared" si="69"/>
        <v>0</v>
      </c>
      <c r="G176">
        <f t="shared" si="69"/>
        <v>0</v>
      </c>
      <c r="H176">
        <f t="shared" si="69"/>
        <v>0</v>
      </c>
      <c r="I176">
        <f t="shared" si="69"/>
        <v>0</v>
      </c>
      <c r="J176">
        <f t="shared" si="69"/>
        <v>0</v>
      </c>
      <c r="K176">
        <f t="shared" si="69"/>
        <v>0</v>
      </c>
      <c r="L176">
        <f t="shared" si="69"/>
        <v>0</v>
      </c>
      <c r="M176">
        <f t="shared" si="69"/>
        <v>0</v>
      </c>
      <c r="N176">
        <f t="shared" si="69"/>
        <v>0</v>
      </c>
      <c r="O176">
        <f t="shared" si="69"/>
        <v>0</v>
      </c>
      <c r="P176">
        <f t="shared" si="69"/>
        <v>0</v>
      </c>
      <c r="Q176">
        <f t="shared" si="69"/>
        <v>0</v>
      </c>
      <c r="R176">
        <f t="shared" si="69"/>
        <v>0</v>
      </c>
      <c r="S176">
        <f t="shared" si="69"/>
        <v>0</v>
      </c>
      <c r="T176">
        <f t="shared" si="69"/>
        <v>0</v>
      </c>
      <c r="U176">
        <f t="shared" si="69"/>
        <v>0</v>
      </c>
      <c r="V176">
        <f t="shared" si="69"/>
        <v>0</v>
      </c>
      <c r="W176">
        <f t="shared" si="69"/>
        <v>0</v>
      </c>
      <c r="X176">
        <f t="shared" si="69"/>
        <v>0</v>
      </c>
      <c r="Y176">
        <f t="shared" si="69"/>
        <v>0</v>
      </c>
      <c r="Z176">
        <f t="shared" si="69"/>
        <v>0</v>
      </c>
      <c r="AA176">
        <f t="shared" si="69"/>
        <v>0</v>
      </c>
      <c r="AB176">
        <f t="shared" si="69"/>
        <v>0</v>
      </c>
      <c r="AC176">
        <f t="shared" si="69"/>
        <v>0</v>
      </c>
      <c r="AD176">
        <f t="shared" si="69"/>
        <v>0</v>
      </c>
      <c r="AE176">
        <f t="shared" si="69"/>
        <v>0</v>
      </c>
      <c r="AF176">
        <f t="shared" si="69"/>
        <v>0</v>
      </c>
      <c r="AG176">
        <f t="shared" si="69"/>
        <v>0</v>
      </c>
      <c r="AH176">
        <f t="shared" si="69"/>
        <v>0</v>
      </c>
      <c r="AI176">
        <f t="shared" si="69"/>
        <v>0</v>
      </c>
      <c r="AJ176">
        <f t="shared" si="69"/>
        <v>0</v>
      </c>
      <c r="AK176">
        <f t="shared" si="69"/>
        <v>0</v>
      </c>
      <c r="AL176">
        <f t="shared" si="69"/>
        <v>0</v>
      </c>
      <c r="AM176">
        <f t="shared" si="69"/>
        <v>0</v>
      </c>
      <c r="AN176">
        <f t="shared" si="69"/>
        <v>0</v>
      </c>
      <c r="AO176">
        <f t="shared" si="69"/>
        <v>0</v>
      </c>
      <c r="AP176">
        <f t="shared" si="69"/>
        <v>0</v>
      </c>
      <c r="AQ176">
        <f t="shared" si="69"/>
        <v>0</v>
      </c>
      <c r="AR176">
        <f t="shared" si="69"/>
        <v>0</v>
      </c>
      <c r="AS176">
        <f t="shared" si="69"/>
        <v>0</v>
      </c>
      <c r="AT176">
        <f t="shared" si="69"/>
        <v>0</v>
      </c>
      <c r="AU176">
        <f t="shared" si="69"/>
        <v>0</v>
      </c>
      <c r="AV176">
        <f t="shared" si="69"/>
        <v>0</v>
      </c>
      <c r="AW176">
        <f t="shared" si="69"/>
        <v>0</v>
      </c>
      <c r="AX176">
        <f t="shared" si="69"/>
        <v>0</v>
      </c>
      <c r="AY176">
        <f t="shared" si="69"/>
        <v>0</v>
      </c>
    </row>
    <row r="177" spans="1:51" x14ac:dyDescent="0.25">
      <c r="A177" t="s">
        <v>322</v>
      </c>
      <c r="B177">
        <f t="shared" ref="B177:AY177" si="70">SUM(VLOOKUP($A177,$A$112:$AY$150,B$155,FALSE),A177)</f>
        <v>0</v>
      </c>
      <c r="C177">
        <f t="shared" si="70"/>
        <v>0</v>
      </c>
      <c r="D177">
        <f t="shared" si="70"/>
        <v>0</v>
      </c>
      <c r="E177">
        <f t="shared" si="70"/>
        <v>0</v>
      </c>
      <c r="F177">
        <f t="shared" si="70"/>
        <v>0</v>
      </c>
      <c r="G177">
        <f t="shared" si="70"/>
        <v>0</v>
      </c>
      <c r="H177">
        <f t="shared" si="70"/>
        <v>0</v>
      </c>
      <c r="I177">
        <f t="shared" si="70"/>
        <v>0</v>
      </c>
      <c r="J177">
        <f t="shared" si="70"/>
        <v>0</v>
      </c>
      <c r="K177">
        <f t="shared" si="70"/>
        <v>0</v>
      </c>
      <c r="L177">
        <f t="shared" si="70"/>
        <v>0</v>
      </c>
      <c r="M177">
        <f t="shared" si="70"/>
        <v>0</v>
      </c>
      <c r="N177">
        <f t="shared" si="70"/>
        <v>0</v>
      </c>
      <c r="O177">
        <f t="shared" si="70"/>
        <v>0</v>
      </c>
      <c r="P177">
        <f t="shared" si="70"/>
        <v>0</v>
      </c>
      <c r="Q177">
        <f t="shared" si="70"/>
        <v>0</v>
      </c>
      <c r="R177">
        <f t="shared" si="70"/>
        <v>0</v>
      </c>
      <c r="S177">
        <f t="shared" si="70"/>
        <v>0</v>
      </c>
      <c r="T177">
        <f t="shared" si="70"/>
        <v>0</v>
      </c>
      <c r="U177">
        <f t="shared" si="70"/>
        <v>0</v>
      </c>
      <c r="V177">
        <f t="shared" si="70"/>
        <v>0</v>
      </c>
      <c r="W177">
        <f t="shared" si="70"/>
        <v>0</v>
      </c>
      <c r="X177">
        <f t="shared" si="70"/>
        <v>0</v>
      </c>
      <c r="Y177">
        <f t="shared" si="70"/>
        <v>0</v>
      </c>
      <c r="Z177">
        <f t="shared" si="70"/>
        <v>0</v>
      </c>
      <c r="AA177">
        <f t="shared" si="70"/>
        <v>0</v>
      </c>
      <c r="AB177">
        <f t="shared" si="70"/>
        <v>0</v>
      </c>
      <c r="AC177">
        <f t="shared" si="70"/>
        <v>0</v>
      </c>
      <c r="AD177">
        <f t="shared" si="70"/>
        <v>0</v>
      </c>
      <c r="AE177">
        <f t="shared" si="70"/>
        <v>0</v>
      </c>
      <c r="AF177">
        <f t="shared" si="70"/>
        <v>0</v>
      </c>
      <c r="AG177">
        <f t="shared" si="70"/>
        <v>0</v>
      </c>
      <c r="AH177">
        <f t="shared" si="70"/>
        <v>0</v>
      </c>
      <c r="AI177">
        <f t="shared" si="70"/>
        <v>0</v>
      </c>
      <c r="AJ177">
        <f t="shared" si="70"/>
        <v>0</v>
      </c>
      <c r="AK177">
        <f t="shared" si="70"/>
        <v>0</v>
      </c>
      <c r="AL177">
        <f t="shared" si="70"/>
        <v>0</v>
      </c>
      <c r="AM177">
        <f t="shared" si="70"/>
        <v>0</v>
      </c>
      <c r="AN177">
        <f t="shared" si="70"/>
        <v>0</v>
      </c>
      <c r="AO177">
        <f t="shared" si="70"/>
        <v>0</v>
      </c>
      <c r="AP177">
        <f t="shared" si="70"/>
        <v>0</v>
      </c>
      <c r="AQ177">
        <f t="shared" si="70"/>
        <v>0</v>
      </c>
      <c r="AR177">
        <f t="shared" si="70"/>
        <v>0</v>
      </c>
      <c r="AS177">
        <f t="shared" si="70"/>
        <v>0</v>
      </c>
      <c r="AT177">
        <f t="shared" si="70"/>
        <v>0</v>
      </c>
      <c r="AU177">
        <f t="shared" si="70"/>
        <v>0</v>
      </c>
      <c r="AV177">
        <f t="shared" si="70"/>
        <v>0</v>
      </c>
      <c r="AW177">
        <f t="shared" si="70"/>
        <v>0</v>
      </c>
      <c r="AX177">
        <f t="shared" si="70"/>
        <v>0</v>
      </c>
      <c r="AY177">
        <f t="shared" si="70"/>
        <v>0</v>
      </c>
    </row>
    <row r="178" spans="1:51" x14ac:dyDescent="0.25">
      <c r="A178" t="s">
        <v>169</v>
      </c>
      <c r="B178">
        <f t="shared" ref="B178:AY178" si="71">SUM(VLOOKUP($A178,$A$112:$AY$150,B$155,FALSE),A178)</f>
        <v>0</v>
      </c>
      <c r="C178">
        <f t="shared" si="71"/>
        <v>0</v>
      </c>
      <c r="D178">
        <f t="shared" si="71"/>
        <v>0</v>
      </c>
      <c r="E178">
        <f t="shared" si="71"/>
        <v>0</v>
      </c>
      <c r="F178">
        <f t="shared" si="71"/>
        <v>0</v>
      </c>
      <c r="G178">
        <f t="shared" si="71"/>
        <v>0</v>
      </c>
      <c r="H178">
        <f t="shared" si="71"/>
        <v>0</v>
      </c>
      <c r="I178">
        <f t="shared" si="71"/>
        <v>0</v>
      </c>
      <c r="J178">
        <f t="shared" si="71"/>
        <v>0</v>
      </c>
      <c r="K178">
        <f t="shared" si="71"/>
        <v>0</v>
      </c>
      <c r="L178">
        <f t="shared" si="71"/>
        <v>0</v>
      </c>
      <c r="M178">
        <f t="shared" si="71"/>
        <v>0</v>
      </c>
      <c r="N178">
        <f t="shared" si="71"/>
        <v>0</v>
      </c>
      <c r="O178">
        <f t="shared" si="71"/>
        <v>0</v>
      </c>
      <c r="P178">
        <f t="shared" si="71"/>
        <v>0</v>
      </c>
      <c r="Q178">
        <f t="shared" si="71"/>
        <v>0</v>
      </c>
      <c r="R178">
        <f t="shared" si="71"/>
        <v>0</v>
      </c>
      <c r="S178">
        <f t="shared" si="71"/>
        <v>0</v>
      </c>
      <c r="T178">
        <f t="shared" si="71"/>
        <v>0</v>
      </c>
      <c r="U178">
        <f t="shared" si="71"/>
        <v>0</v>
      </c>
      <c r="V178">
        <f t="shared" si="71"/>
        <v>0</v>
      </c>
      <c r="W178">
        <f t="shared" si="71"/>
        <v>0</v>
      </c>
      <c r="X178">
        <f t="shared" si="71"/>
        <v>0</v>
      </c>
      <c r="Y178">
        <f t="shared" si="71"/>
        <v>0</v>
      </c>
      <c r="Z178">
        <f t="shared" si="71"/>
        <v>0</v>
      </c>
      <c r="AA178">
        <f t="shared" si="71"/>
        <v>0</v>
      </c>
      <c r="AB178">
        <f t="shared" si="71"/>
        <v>0</v>
      </c>
      <c r="AC178">
        <f t="shared" si="71"/>
        <v>0</v>
      </c>
      <c r="AD178">
        <f t="shared" si="71"/>
        <v>0</v>
      </c>
      <c r="AE178">
        <f t="shared" si="71"/>
        <v>0</v>
      </c>
      <c r="AF178">
        <f t="shared" si="71"/>
        <v>0</v>
      </c>
      <c r="AG178">
        <f t="shared" si="71"/>
        <v>0</v>
      </c>
      <c r="AH178">
        <f t="shared" si="71"/>
        <v>0</v>
      </c>
      <c r="AI178">
        <f t="shared" si="71"/>
        <v>0</v>
      </c>
      <c r="AJ178">
        <f t="shared" si="71"/>
        <v>0</v>
      </c>
      <c r="AK178">
        <f t="shared" si="71"/>
        <v>0</v>
      </c>
      <c r="AL178">
        <f t="shared" si="71"/>
        <v>0</v>
      </c>
      <c r="AM178">
        <f t="shared" si="71"/>
        <v>0</v>
      </c>
      <c r="AN178">
        <f t="shared" si="71"/>
        <v>0</v>
      </c>
      <c r="AO178">
        <f t="shared" si="71"/>
        <v>0</v>
      </c>
      <c r="AP178">
        <f t="shared" si="71"/>
        <v>0</v>
      </c>
      <c r="AQ178">
        <f t="shared" si="71"/>
        <v>0</v>
      </c>
      <c r="AR178">
        <f t="shared" si="71"/>
        <v>0</v>
      </c>
      <c r="AS178">
        <f t="shared" si="71"/>
        <v>0</v>
      </c>
      <c r="AT178">
        <f t="shared" si="71"/>
        <v>0</v>
      </c>
      <c r="AU178">
        <f t="shared" si="71"/>
        <v>0</v>
      </c>
      <c r="AV178">
        <f t="shared" si="71"/>
        <v>0</v>
      </c>
      <c r="AW178">
        <f t="shared" si="71"/>
        <v>0</v>
      </c>
      <c r="AX178">
        <f t="shared" si="71"/>
        <v>0</v>
      </c>
      <c r="AY178">
        <f t="shared" si="71"/>
        <v>0</v>
      </c>
    </row>
    <row r="179" spans="1:51" x14ac:dyDescent="0.25">
      <c r="A179" t="s">
        <v>302</v>
      </c>
      <c r="B179">
        <f t="shared" ref="B179:AY179" si="72">SUM(VLOOKUP($A179,$A$112:$AY$150,B$155,FALSE),A179)</f>
        <v>0</v>
      </c>
      <c r="C179">
        <f t="shared" si="72"/>
        <v>0</v>
      </c>
      <c r="D179">
        <f t="shared" si="72"/>
        <v>0</v>
      </c>
      <c r="E179">
        <f t="shared" si="72"/>
        <v>0</v>
      </c>
      <c r="F179">
        <f t="shared" si="72"/>
        <v>0</v>
      </c>
      <c r="G179">
        <f t="shared" si="72"/>
        <v>0</v>
      </c>
      <c r="H179">
        <f t="shared" si="72"/>
        <v>0</v>
      </c>
      <c r="I179">
        <f t="shared" si="72"/>
        <v>0</v>
      </c>
      <c r="J179">
        <f t="shared" si="72"/>
        <v>0</v>
      </c>
      <c r="K179">
        <f t="shared" si="72"/>
        <v>0</v>
      </c>
      <c r="L179">
        <f t="shared" si="72"/>
        <v>0</v>
      </c>
      <c r="M179">
        <f t="shared" si="72"/>
        <v>0</v>
      </c>
      <c r="N179">
        <f t="shared" si="72"/>
        <v>0</v>
      </c>
      <c r="O179">
        <f t="shared" si="72"/>
        <v>0</v>
      </c>
      <c r="P179">
        <f t="shared" si="72"/>
        <v>0</v>
      </c>
      <c r="Q179">
        <f t="shared" si="72"/>
        <v>0</v>
      </c>
      <c r="R179">
        <f t="shared" si="72"/>
        <v>0</v>
      </c>
      <c r="S179">
        <f t="shared" si="72"/>
        <v>0</v>
      </c>
      <c r="T179">
        <f t="shared" si="72"/>
        <v>0</v>
      </c>
      <c r="U179">
        <f t="shared" si="72"/>
        <v>0</v>
      </c>
      <c r="V179">
        <f t="shared" si="72"/>
        <v>0</v>
      </c>
      <c r="W179">
        <f t="shared" si="72"/>
        <v>0</v>
      </c>
      <c r="X179">
        <f t="shared" si="72"/>
        <v>0</v>
      </c>
      <c r="Y179">
        <f t="shared" si="72"/>
        <v>0</v>
      </c>
      <c r="Z179">
        <f t="shared" si="72"/>
        <v>0</v>
      </c>
      <c r="AA179">
        <f t="shared" si="72"/>
        <v>0</v>
      </c>
      <c r="AB179">
        <f t="shared" si="72"/>
        <v>0</v>
      </c>
      <c r="AC179">
        <f t="shared" si="72"/>
        <v>0</v>
      </c>
      <c r="AD179">
        <f t="shared" si="72"/>
        <v>0</v>
      </c>
      <c r="AE179">
        <f t="shared" si="72"/>
        <v>0</v>
      </c>
      <c r="AF179">
        <f t="shared" si="72"/>
        <v>0</v>
      </c>
      <c r="AG179">
        <f t="shared" si="72"/>
        <v>0</v>
      </c>
      <c r="AH179">
        <f t="shared" si="72"/>
        <v>0</v>
      </c>
      <c r="AI179">
        <f t="shared" si="72"/>
        <v>0</v>
      </c>
      <c r="AJ179">
        <f t="shared" si="72"/>
        <v>0</v>
      </c>
      <c r="AK179">
        <f t="shared" si="72"/>
        <v>0</v>
      </c>
      <c r="AL179">
        <f t="shared" si="72"/>
        <v>0</v>
      </c>
      <c r="AM179">
        <f t="shared" si="72"/>
        <v>0</v>
      </c>
      <c r="AN179">
        <f t="shared" si="72"/>
        <v>0</v>
      </c>
      <c r="AO179">
        <f t="shared" si="72"/>
        <v>0</v>
      </c>
      <c r="AP179">
        <f t="shared" si="72"/>
        <v>0</v>
      </c>
      <c r="AQ179">
        <f t="shared" si="72"/>
        <v>0</v>
      </c>
      <c r="AR179">
        <f t="shared" si="72"/>
        <v>0</v>
      </c>
      <c r="AS179">
        <f t="shared" si="72"/>
        <v>0</v>
      </c>
      <c r="AT179">
        <f t="shared" si="72"/>
        <v>0</v>
      </c>
      <c r="AU179">
        <f t="shared" si="72"/>
        <v>0</v>
      </c>
      <c r="AV179">
        <f t="shared" si="72"/>
        <v>0</v>
      </c>
      <c r="AW179">
        <f t="shared" si="72"/>
        <v>0</v>
      </c>
      <c r="AX179">
        <f t="shared" si="72"/>
        <v>0</v>
      </c>
      <c r="AY179">
        <f t="shared" si="72"/>
        <v>0</v>
      </c>
    </row>
    <row r="180" spans="1:51" x14ac:dyDescent="0.25">
      <c r="A180" t="s">
        <v>163</v>
      </c>
      <c r="B180">
        <f t="shared" ref="B180:AY180" si="73">SUM(VLOOKUP($A180,$A$112:$AY$150,B$155,FALSE),A180)</f>
        <v>0</v>
      </c>
      <c r="C180">
        <f t="shared" si="73"/>
        <v>0</v>
      </c>
      <c r="D180">
        <f t="shared" si="73"/>
        <v>0</v>
      </c>
      <c r="E180">
        <f t="shared" si="73"/>
        <v>0</v>
      </c>
      <c r="F180">
        <f t="shared" si="73"/>
        <v>0</v>
      </c>
      <c r="G180">
        <f t="shared" si="73"/>
        <v>0</v>
      </c>
      <c r="H180">
        <f t="shared" si="73"/>
        <v>0</v>
      </c>
      <c r="I180">
        <f t="shared" si="73"/>
        <v>0</v>
      </c>
      <c r="J180">
        <f t="shared" si="73"/>
        <v>0</v>
      </c>
      <c r="K180">
        <f t="shared" si="73"/>
        <v>0</v>
      </c>
      <c r="L180">
        <f t="shared" si="73"/>
        <v>0</v>
      </c>
      <c r="M180">
        <f t="shared" si="73"/>
        <v>0</v>
      </c>
      <c r="N180">
        <f t="shared" si="73"/>
        <v>0</v>
      </c>
      <c r="O180">
        <f t="shared" si="73"/>
        <v>0</v>
      </c>
      <c r="P180">
        <f t="shared" si="73"/>
        <v>0</v>
      </c>
      <c r="Q180">
        <f t="shared" si="73"/>
        <v>0</v>
      </c>
      <c r="R180">
        <f t="shared" si="73"/>
        <v>0</v>
      </c>
      <c r="S180">
        <f t="shared" si="73"/>
        <v>0</v>
      </c>
      <c r="T180">
        <f t="shared" si="73"/>
        <v>0</v>
      </c>
      <c r="U180">
        <f t="shared" si="73"/>
        <v>0</v>
      </c>
      <c r="V180">
        <f t="shared" si="73"/>
        <v>0</v>
      </c>
      <c r="W180">
        <f t="shared" si="73"/>
        <v>0</v>
      </c>
      <c r="X180">
        <f t="shared" si="73"/>
        <v>0</v>
      </c>
      <c r="Y180">
        <f t="shared" si="73"/>
        <v>0</v>
      </c>
      <c r="Z180">
        <f t="shared" si="73"/>
        <v>0</v>
      </c>
      <c r="AA180">
        <f t="shared" si="73"/>
        <v>0</v>
      </c>
      <c r="AB180">
        <f t="shared" si="73"/>
        <v>0</v>
      </c>
      <c r="AC180">
        <f t="shared" si="73"/>
        <v>0</v>
      </c>
      <c r="AD180">
        <f t="shared" si="73"/>
        <v>0</v>
      </c>
      <c r="AE180">
        <f t="shared" si="73"/>
        <v>0</v>
      </c>
      <c r="AF180">
        <f t="shared" si="73"/>
        <v>0</v>
      </c>
      <c r="AG180">
        <f t="shared" si="73"/>
        <v>0</v>
      </c>
      <c r="AH180">
        <f t="shared" si="73"/>
        <v>0</v>
      </c>
      <c r="AI180">
        <f t="shared" si="73"/>
        <v>0</v>
      </c>
      <c r="AJ180">
        <f t="shared" si="73"/>
        <v>0</v>
      </c>
      <c r="AK180">
        <f t="shared" si="73"/>
        <v>0</v>
      </c>
      <c r="AL180">
        <f t="shared" si="73"/>
        <v>0</v>
      </c>
      <c r="AM180">
        <f t="shared" si="73"/>
        <v>0</v>
      </c>
      <c r="AN180">
        <f t="shared" si="73"/>
        <v>0</v>
      </c>
      <c r="AO180">
        <f t="shared" si="73"/>
        <v>0</v>
      </c>
      <c r="AP180">
        <f t="shared" si="73"/>
        <v>0</v>
      </c>
      <c r="AQ180">
        <f t="shared" si="73"/>
        <v>0</v>
      </c>
      <c r="AR180">
        <f t="shared" si="73"/>
        <v>0</v>
      </c>
      <c r="AS180">
        <f t="shared" si="73"/>
        <v>0</v>
      </c>
      <c r="AT180">
        <f t="shared" si="73"/>
        <v>0</v>
      </c>
      <c r="AU180">
        <f t="shared" si="73"/>
        <v>0</v>
      </c>
      <c r="AV180">
        <f t="shared" si="73"/>
        <v>0</v>
      </c>
      <c r="AW180">
        <f t="shared" si="73"/>
        <v>0</v>
      </c>
      <c r="AX180">
        <f t="shared" si="73"/>
        <v>0</v>
      </c>
      <c r="AY180">
        <f t="shared" si="73"/>
        <v>0</v>
      </c>
    </row>
    <row r="181" spans="1:51" x14ac:dyDescent="0.25">
      <c r="A181" t="s">
        <v>177</v>
      </c>
      <c r="B181">
        <f t="shared" ref="B181:AY181" si="74">SUM(VLOOKUP($A181,$A$112:$AY$150,B$155,FALSE),A181)</f>
        <v>0</v>
      </c>
      <c r="C181">
        <f t="shared" si="74"/>
        <v>0</v>
      </c>
      <c r="D181">
        <f t="shared" si="74"/>
        <v>0</v>
      </c>
      <c r="E181">
        <f t="shared" si="74"/>
        <v>0</v>
      </c>
      <c r="F181">
        <f t="shared" si="74"/>
        <v>0</v>
      </c>
      <c r="G181">
        <f t="shared" si="74"/>
        <v>0</v>
      </c>
      <c r="H181">
        <f t="shared" si="74"/>
        <v>0</v>
      </c>
      <c r="I181">
        <f t="shared" si="74"/>
        <v>0</v>
      </c>
      <c r="J181">
        <f t="shared" si="74"/>
        <v>0</v>
      </c>
      <c r="K181">
        <f t="shared" si="74"/>
        <v>0</v>
      </c>
      <c r="L181">
        <f t="shared" si="74"/>
        <v>0</v>
      </c>
      <c r="M181">
        <f t="shared" si="74"/>
        <v>0</v>
      </c>
      <c r="N181">
        <f t="shared" si="74"/>
        <v>0</v>
      </c>
      <c r="O181">
        <f t="shared" si="74"/>
        <v>0</v>
      </c>
      <c r="P181">
        <f t="shared" si="74"/>
        <v>0</v>
      </c>
      <c r="Q181">
        <f t="shared" si="74"/>
        <v>0</v>
      </c>
      <c r="R181">
        <f t="shared" si="74"/>
        <v>0</v>
      </c>
      <c r="S181">
        <f t="shared" si="74"/>
        <v>0</v>
      </c>
      <c r="T181">
        <f t="shared" si="74"/>
        <v>0</v>
      </c>
      <c r="U181">
        <f t="shared" si="74"/>
        <v>0</v>
      </c>
      <c r="V181">
        <f t="shared" si="74"/>
        <v>0</v>
      </c>
      <c r="W181">
        <f t="shared" si="74"/>
        <v>0</v>
      </c>
      <c r="X181">
        <f t="shared" si="74"/>
        <v>0</v>
      </c>
      <c r="Y181">
        <f t="shared" si="74"/>
        <v>2</v>
      </c>
      <c r="Z181">
        <f t="shared" si="74"/>
        <v>2</v>
      </c>
      <c r="AA181">
        <f t="shared" si="74"/>
        <v>2</v>
      </c>
      <c r="AB181">
        <f t="shared" si="74"/>
        <v>2</v>
      </c>
      <c r="AC181">
        <f t="shared" si="74"/>
        <v>2</v>
      </c>
      <c r="AD181">
        <f t="shared" si="74"/>
        <v>4</v>
      </c>
      <c r="AE181">
        <f t="shared" si="74"/>
        <v>4</v>
      </c>
      <c r="AF181">
        <f t="shared" si="74"/>
        <v>4</v>
      </c>
      <c r="AG181">
        <f t="shared" si="74"/>
        <v>4</v>
      </c>
      <c r="AH181">
        <f t="shared" si="74"/>
        <v>4</v>
      </c>
      <c r="AI181">
        <f t="shared" si="74"/>
        <v>4</v>
      </c>
      <c r="AJ181">
        <f t="shared" si="74"/>
        <v>4</v>
      </c>
      <c r="AK181">
        <f t="shared" si="74"/>
        <v>4</v>
      </c>
      <c r="AL181">
        <f t="shared" si="74"/>
        <v>4</v>
      </c>
      <c r="AM181">
        <f t="shared" si="74"/>
        <v>4</v>
      </c>
      <c r="AN181">
        <f t="shared" si="74"/>
        <v>4</v>
      </c>
      <c r="AO181">
        <f t="shared" si="74"/>
        <v>4</v>
      </c>
      <c r="AP181">
        <f t="shared" si="74"/>
        <v>4</v>
      </c>
      <c r="AQ181">
        <f t="shared" si="74"/>
        <v>4</v>
      </c>
      <c r="AR181">
        <f t="shared" si="74"/>
        <v>4</v>
      </c>
      <c r="AS181">
        <f t="shared" si="74"/>
        <v>4</v>
      </c>
      <c r="AT181">
        <f t="shared" si="74"/>
        <v>4</v>
      </c>
      <c r="AU181">
        <f t="shared" si="74"/>
        <v>5</v>
      </c>
      <c r="AV181">
        <f t="shared" si="74"/>
        <v>5</v>
      </c>
      <c r="AW181">
        <f t="shared" si="74"/>
        <v>5</v>
      </c>
      <c r="AX181">
        <f t="shared" si="74"/>
        <v>5</v>
      </c>
      <c r="AY181">
        <f t="shared" si="74"/>
        <v>5</v>
      </c>
    </row>
    <row r="182" spans="1:51" x14ac:dyDescent="0.25">
      <c r="A182" t="s">
        <v>230</v>
      </c>
      <c r="B182">
        <f t="shared" ref="B182:AY182" si="75">SUM(VLOOKUP($A182,$A$112:$AY$150,B$155,FALSE),A182)</f>
        <v>0</v>
      </c>
      <c r="C182">
        <f t="shared" si="75"/>
        <v>0</v>
      </c>
      <c r="D182">
        <f t="shared" si="75"/>
        <v>0</v>
      </c>
      <c r="E182">
        <f t="shared" si="75"/>
        <v>0</v>
      </c>
      <c r="F182">
        <f t="shared" si="75"/>
        <v>0</v>
      </c>
      <c r="G182">
        <f t="shared" si="75"/>
        <v>0</v>
      </c>
      <c r="H182">
        <f t="shared" si="75"/>
        <v>0</v>
      </c>
      <c r="I182">
        <f t="shared" si="75"/>
        <v>0</v>
      </c>
      <c r="J182">
        <f t="shared" si="75"/>
        <v>0</v>
      </c>
      <c r="K182">
        <f t="shared" si="75"/>
        <v>0</v>
      </c>
      <c r="L182">
        <f t="shared" si="75"/>
        <v>0</v>
      </c>
      <c r="M182">
        <f t="shared" si="75"/>
        <v>0</v>
      </c>
      <c r="N182">
        <f t="shared" si="75"/>
        <v>0</v>
      </c>
      <c r="O182">
        <f t="shared" si="75"/>
        <v>0</v>
      </c>
      <c r="P182">
        <f t="shared" si="75"/>
        <v>0</v>
      </c>
      <c r="Q182">
        <f t="shared" si="75"/>
        <v>0</v>
      </c>
      <c r="R182">
        <f t="shared" si="75"/>
        <v>0</v>
      </c>
      <c r="S182">
        <f t="shared" si="75"/>
        <v>0</v>
      </c>
      <c r="T182">
        <f t="shared" si="75"/>
        <v>0</v>
      </c>
      <c r="U182">
        <f t="shared" si="75"/>
        <v>0</v>
      </c>
      <c r="V182">
        <f t="shared" si="75"/>
        <v>0</v>
      </c>
      <c r="W182">
        <f t="shared" si="75"/>
        <v>0</v>
      </c>
      <c r="X182">
        <f t="shared" si="75"/>
        <v>0</v>
      </c>
      <c r="Y182">
        <f t="shared" si="75"/>
        <v>0</v>
      </c>
      <c r="Z182">
        <f t="shared" si="75"/>
        <v>0</v>
      </c>
      <c r="AA182">
        <f t="shared" si="75"/>
        <v>0</v>
      </c>
      <c r="AB182">
        <f t="shared" si="75"/>
        <v>0</v>
      </c>
      <c r="AC182">
        <f t="shared" si="75"/>
        <v>0</v>
      </c>
      <c r="AD182">
        <f t="shared" si="75"/>
        <v>0</v>
      </c>
      <c r="AE182">
        <f t="shared" si="75"/>
        <v>0</v>
      </c>
      <c r="AF182">
        <f t="shared" si="75"/>
        <v>0</v>
      </c>
      <c r="AG182">
        <f t="shared" si="75"/>
        <v>0</v>
      </c>
      <c r="AH182">
        <f t="shared" si="75"/>
        <v>0</v>
      </c>
      <c r="AI182">
        <f t="shared" si="75"/>
        <v>0</v>
      </c>
      <c r="AJ182">
        <f t="shared" si="75"/>
        <v>0</v>
      </c>
      <c r="AK182">
        <f t="shared" si="75"/>
        <v>0</v>
      </c>
      <c r="AL182">
        <f t="shared" si="75"/>
        <v>0</v>
      </c>
      <c r="AM182">
        <f t="shared" si="75"/>
        <v>0</v>
      </c>
      <c r="AN182">
        <f t="shared" si="75"/>
        <v>0</v>
      </c>
      <c r="AO182">
        <f t="shared" si="75"/>
        <v>0</v>
      </c>
      <c r="AP182">
        <f t="shared" si="75"/>
        <v>0</v>
      </c>
      <c r="AQ182">
        <f t="shared" si="75"/>
        <v>0</v>
      </c>
      <c r="AR182">
        <f t="shared" si="75"/>
        <v>0</v>
      </c>
      <c r="AS182">
        <f t="shared" si="75"/>
        <v>0</v>
      </c>
      <c r="AT182">
        <f t="shared" si="75"/>
        <v>0</v>
      </c>
      <c r="AU182">
        <f t="shared" si="75"/>
        <v>0</v>
      </c>
      <c r="AV182">
        <f t="shared" si="75"/>
        <v>0</v>
      </c>
      <c r="AW182">
        <f t="shared" si="75"/>
        <v>0</v>
      </c>
      <c r="AX182">
        <f t="shared" si="75"/>
        <v>0</v>
      </c>
      <c r="AY182">
        <f t="shared" si="75"/>
        <v>0</v>
      </c>
    </row>
    <row r="183" spans="1:51" x14ac:dyDescent="0.25">
      <c r="A183" t="s">
        <v>232</v>
      </c>
      <c r="B183">
        <f t="shared" ref="B183:AY183" si="76">SUM(VLOOKUP($A183,$A$112:$AY$150,B$155,FALSE),A183)</f>
        <v>0</v>
      </c>
      <c r="C183">
        <f t="shared" si="76"/>
        <v>0</v>
      </c>
      <c r="D183">
        <f t="shared" si="76"/>
        <v>0</v>
      </c>
      <c r="E183">
        <f t="shared" si="76"/>
        <v>0</v>
      </c>
      <c r="F183">
        <f t="shared" si="76"/>
        <v>0</v>
      </c>
      <c r="G183">
        <f t="shared" si="76"/>
        <v>0</v>
      </c>
      <c r="H183">
        <f t="shared" si="76"/>
        <v>0</v>
      </c>
      <c r="I183">
        <f t="shared" si="76"/>
        <v>0</v>
      </c>
      <c r="J183">
        <f t="shared" si="76"/>
        <v>0</v>
      </c>
      <c r="K183">
        <f t="shared" si="76"/>
        <v>0</v>
      </c>
      <c r="L183">
        <f t="shared" si="76"/>
        <v>0</v>
      </c>
      <c r="M183">
        <f t="shared" si="76"/>
        <v>0</v>
      </c>
      <c r="N183">
        <f t="shared" si="76"/>
        <v>0</v>
      </c>
      <c r="O183">
        <f t="shared" si="76"/>
        <v>0</v>
      </c>
      <c r="P183">
        <f t="shared" si="76"/>
        <v>0</v>
      </c>
      <c r="Q183">
        <f t="shared" si="76"/>
        <v>0</v>
      </c>
      <c r="R183">
        <f t="shared" si="76"/>
        <v>0</v>
      </c>
      <c r="S183">
        <f t="shared" si="76"/>
        <v>0</v>
      </c>
      <c r="T183">
        <f t="shared" si="76"/>
        <v>0</v>
      </c>
      <c r="U183">
        <f t="shared" si="76"/>
        <v>0</v>
      </c>
      <c r="V183">
        <f t="shared" si="76"/>
        <v>0</v>
      </c>
      <c r="W183">
        <f t="shared" si="76"/>
        <v>0</v>
      </c>
      <c r="X183">
        <f t="shared" si="76"/>
        <v>0</v>
      </c>
      <c r="Y183">
        <f t="shared" si="76"/>
        <v>0</v>
      </c>
      <c r="Z183">
        <f t="shared" si="76"/>
        <v>0</v>
      </c>
      <c r="AA183">
        <f t="shared" si="76"/>
        <v>0</v>
      </c>
      <c r="AB183">
        <f t="shared" si="76"/>
        <v>0</v>
      </c>
      <c r="AC183">
        <f t="shared" si="76"/>
        <v>0</v>
      </c>
      <c r="AD183">
        <f t="shared" si="76"/>
        <v>0</v>
      </c>
      <c r="AE183">
        <f t="shared" si="76"/>
        <v>0</v>
      </c>
      <c r="AF183">
        <f t="shared" si="76"/>
        <v>0</v>
      </c>
      <c r="AG183">
        <f t="shared" si="76"/>
        <v>0</v>
      </c>
      <c r="AH183">
        <f t="shared" si="76"/>
        <v>0</v>
      </c>
      <c r="AI183">
        <f t="shared" si="76"/>
        <v>0</v>
      </c>
      <c r="AJ183">
        <f t="shared" si="76"/>
        <v>0</v>
      </c>
      <c r="AK183">
        <f t="shared" si="76"/>
        <v>0</v>
      </c>
      <c r="AL183">
        <f t="shared" si="76"/>
        <v>0</v>
      </c>
      <c r="AM183">
        <f t="shared" si="76"/>
        <v>0</v>
      </c>
      <c r="AN183">
        <f t="shared" si="76"/>
        <v>0</v>
      </c>
      <c r="AO183">
        <f t="shared" si="76"/>
        <v>0</v>
      </c>
      <c r="AP183">
        <f t="shared" si="76"/>
        <v>0</v>
      </c>
      <c r="AQ183">
        <f t="shared" si="76"/>
        <v>0</v>
      </c>
      <c r="AR183">
        <f t="shared" si="76"/>
        <v>0</v>
      </c>
      <c r="AS183">
        <f t="shared" si="76"/>
        <v>0</v>
      </c>
      <c r="AT183">
        <f t="shared" si="76"/>
        <v>0</v>
      </c>
      <c r="AU183">
        <f t="shared" si="76"/>
        <v>0</v>
      </c>
      <c r="AV183">
        <f t="shared" si="76"/>
        <v>0</v>
      </c>
      <c r="AW183">
        <f t="shared" si="76"/>
        <v>0</v>
      </c>
      <c r="AX183">
        <f t="shared" si="76"/>
        <v>0</v>
      </c>
      <c r="AY183">
        <f t="shared" si="76"/>
        <v>0</v>
      </c>
    </row>
    <row r="184" spans="1:51" x14ac:dyDescent="0.25">
      <c r="A184" t="s">
        <v>203</v>
      </c>
      <c r="B184">
        <f t="shared" ref="B184:AY184" si="77">SUM(VLOOKUP($A184,$A$112:$AY$150,B$155,FALSE),A184)</f>
        <v>0</v>
      </c>
      <c r="C184">
        <f t="shared" si="77"/>
        <v>0</v>
      </c>
      <c r="D184">
        <f t="shared" si="77"/>
        <v>0</v>
      </c>
      <c r="E184">
        <f t="shared" si="77"/>
        <v>0</v>
      </c>
      <c r="F184">
        <f t="shared" si="77"/>
        <v>0</v>
      </c>
      <c r="G184">
        <f t="shared" si="77"/>
        <v>0</v>
      </c>
      <c r="H184">
        <f t="shared" si="77"/>
        <v>0</v>
      </c>
      <c r="I184">
        <f t="shared" si="77"/>
        <v>0</v>
      </c>
      <c r="J184">
        <f t="shared" si="77"/>
        <v>0</v>
      </c>
      <c r="K184">
        <f t="shared" si="77"/>
        <v>0</v>
      </c>
      <c r="L184">
        <f t="shared" si="77"/>
        <v>0</v>
      </c>
      <c r="M184">
        <f t="shared" si="77"/>
        <v>0</v>
      </c>
      <c r="N184">
        <f t="shared" si="77"/>
        <v>0</v>
      </c>
      <c r="O184">
        <f t="shared" si="77"/>
        <v>0</v>
      </c>
      <c r="P184">
        <f t="shared" si="77"/>
        <v>0</v>
      </c>
      <c r="Q184">
        <f t="shared" si="77"/>
        <v>0</v>
      </c>
      <c r="R184">
        <f t="shared" si="77"/>
        <v>0</v>
      </c>
      <c r="S184">
        <f t="shared" si="77"/>
        <v>0</v>
      </c>
      <c r="T184">
        <f t="shared" si="77"/>
        <v>0</v>
      </c>
      <c r="U184">
        <f t="shared" si="77"/>
        <v>0</v>
      </c>
      <c r="V184">
        <f t="shared" si="77"/>
        <v>0</v>
      </c>
      <c r="W184">
        <f t="shared" si="77"/>
        <v>0</v>
      </c>
      <c r="X184">
        <f t="shared" si="77"/>
        <v>0</v>
      </c>
      <c r="Y184">
        <f t="shared" si="77"/>
        <v>0</v>
      </c>
      <c r="Z184">
        <f t="shared" si="77"/>
        <v>0</v>
      </c>
      <c r="AA184">
        <f t="shared" si="77"/>
        <v>0</v>
      </c>
      <c r="AB184">
        <f t="shared" si="77"/>
        <v>0</v>
      </c>
      <c r="AC184">
        <f t="shared" si="77"/>
        <v>0</v>
      </c>
      <c r="AD184">
        <f t="shared" si="77"/>
        <v>0</v>
      </c>
      <c r="AE184">
        <f t="shared" si="77"/>
        <v>0</v>
      </c>
      <c r="AF184">
        <f t="shared" si="77"/>
        <v>0</v>
      </c>
      <c r="AG184">
        <f t="shared" si="77"/>
        <v>0</v>
      </c>
      <c r="AH184">
        <f t="shared" si="77"/>
        <v>0</v>
      </c>
      <c r="AI184">
        <f t="shared" si="77"/>
        <v>0</v>
      </c>
      <c r="AJ184">
        <f t="shared" si="77"/>
        <v>0</v>
      </c>
      <c r="AK184">
        <f t="shared" si="77"/>
        <v>0</v>
      </c>
      <c r="AL184">
        <f t="shared" si="77"/>
        <v>0</v>
      </c>
      <c r="AM184">
        <f t="shared" si="77"/>
        <v>0</v>
      </c>
      <c r="AN184">
        <f t="shared" si="77"/>
        <v>0</v>
      </c>
      <c r="AO184">
        <f t="shared" si="77"/>
        <v>0</v>
      </c>
      <c r="AP184">
        <f t="shared" si="77"/>
        <v>0</v>
      </c>
      <c r="AQ184">
        <f t="shared" si="77"/>
        <v>0</v>
      </c>
      <c r="AR184">
        <f t="shared" si="77"/>
        <v>0</v>
      </c>
      <c r="AS184">
        <f t="shared" si="77"/>
        <v>0</v>
      </c>
      <c r="AT184">
        <f t="shared" si="77"/>
        <v>0</v>
      </c>
      <c r="AU184">
        <f t="shared" si="77"/>
        <v>0</v>
      </c>
      <c r="AV184">
        <f t="shared" si="77"/>
        <v>0</v>
      </c>
      <c r="AW184">
        <f t="shared" si="77"/>
        <v>0</v>
      </c>
      <c r="AX184">
        <f t="shared" si="77"/>
        <v>0</v>
      </c>
      <c r="AY184">
        <f t="shared" si="77"/>
        <v>0</v>
      </c>
    </row>
    <row r="185" spans="1:51" x14ac:dyDescent="0.25">
      <c r="A185" t="s">
        <v>160</v>
      </c>
      <c r="B185">
        <f t="shared" ref="B185:AY185" si="78">SUM(VLOOKUP($A185,$A$112:$AY$150,B$155,FALSE),A185)</f>
        <v>0</v>
      </c>
      <c r="C185">
        <f t="shared" si="78"/>
        <v>0</v>
      </c>
      <c r="D185">
        <f t="shared" si="78"/>
        <v>0</v>
      </c>
      <c r="E185">
        <f t="shared" si="78"/>
        <v>0</v>
      </c>
      <c r="F185">
        <f t="shared" si="78"/>
        <v>0</v>
      </c>
      <c r="G185">
        <f t="shared" si="78"/>
        <v>0</v>
      </c>
      <c r="H185">
        <f t="shared" si="78"/>
        <v>0</v>
      </c>
      <c r="I185">
        <f t="shared" si="78"/>
        <v>0</v>
      </c>
      <c r="J185">
        <f t="shared" si="78"/>
        <v>0</v>
      </c>
      <c r="K185">
        <f t="shared" si="78"/>
        <v>0</v>
      </c>
      <c r="L185">
        <f t="shared" si="78"/>
        <v>0</v>
      </c>
      <c r="M185">
        <f t="shared" si="78"/>
        <v>0</v>
      </c>
      <c r="N185">
        <f t="shared" si="78"/>
        <v>0</v>
      </c>
      <c r="O185">
        <f t="shared" si="78"/>
        <v>0</v>
      </c>
      <c r="P185">
        <f t="shared" si="78"/>
        <v>0</v>
      </c>
      <c r="Q185">
        <f t="shared" si="78"/>
        <v>0</v>
      </c>
      <c r="R185">
        <f t="shared" si="78"/>
        <v>0</v>
      </c>
      <c r="S185">
        <f t="shared" si="78"/>
        <v>0</v>
      </c>
      <c r="T185">
        <f t="shared" si="78"/>
        <v>0</v>
      </c>
      <c r="U185">
        <f t="shared" si="78"/>
        <v>0</v>
      </c>
      <c r="V185">
        <f t="shared" si="78"/>
        <v>0</v>
      </c>
      <c r="W185">
        <f t="shared" si="78"/>
        <v>0</v>
      </c>
      <c r="X185">
        <f t="shared" si="78"/>
        <v>0</v>
      </c>
      <c r="Y185">
        <f t="shared" si="78"/>
        <v>0</v>
      </c>
      <c r="Z185">
        <f t="shared" si="78"/>
        <v>0</v>
      </c>
      <c r="AA185">
        <f t="shared" si="78"/>
        <v>0</v>
      </c>
      <c r="AB185">
        <f t="shared" si="78"/>
        <v>0</v>
      </c>
      <c r="AC185">
        <f t="shared" si="78"/>
        <v>0</v>
      </c>
      <c r="AD185">
        <f t="shared" si="78"/>
        <v>0</v>
      </c>
      <c r="AE185">
        <f t="shared" si="78"/>
        <v>0</v>
      </c>
      <c r="AF185">
        <f t="shared" si="78"/>
        <v>0</v>
      </c>
      <c r="AG185">
        <f t="shared" si="78"/>
        <v>0</v>
      </c>
      <c r="AH185">
        <f t="shared" si="78"/>
        <v>0</v>
      </c>
      <c r="AI185">
        <f t="shared" si="78"/>
        <v>0</v>
      </c>
      <c r="AJ185">
        <f t="shared" si="78"/>
        <v>0</v>
      </c>
      <c r="AK185">
        <f t="shared" si="78"/>
        <v>0</v>
      </c>
      <c r="AL185">
        <f t="shared" si="78"/>
        <v>0</v>
      </c>
      <c r="AM185">
        <f t="shared" si="78"/>
        <v>0</v>
      </c>
      <c r="AN185">
        <f t="shared" si="78"/>
        <v>0</v>
      </c>
      <c r="AO185">
        <f t="shared" si="78"/>
        <v>0</v>
      </c>
      <c r="AP185">
        <f t="shared" si="78"/>
        <v>0</v>
      </c>
      <c r="AQ185">
        <f t="shared" si="78"/>
        <v>0</v>
      </c>
      <c r="AR185">
        <f t="shared" si="78"/>
        <v>0</v>
      </c>
      <c r="AS185">
        <f t="shared" si="78"/>
        <v>0</v>
      </c>
      <c r="AT185">
        <f t="shared" si="78"/>
        <v>0</v>
      </c>
      <c r="AU185">
        <f t="shared" si="78"/>
        <v>1</v>
      </c>
      <c r="AV185">
        <f t="shared" si="78"/>
        <v>1</v>
      </c>
      <c r="AW185">
        <f t="shared" si="78"/>
        <v>1</v>
      </c>
      <c r="AX185">
        <f t="shared" si="78"/>
        <v>1</v>
      </c>
      <c r="AY185">
        <f t="shared" si="78"/>
        <v>1</v>
      </c>
    </row>
    <row r="186" spans="1:51" x14ac:dyDescent="0.25">
      <c r="A186" t="s">
        <v>223</v>
      </c>
      <c r="B186">
        <f t="shared" ref="B186:AY186" si="79">SUM(VLOOKUP($A186,$A$112:$AY$150,B$155,FALSE),A186)</f>
        <v>0</v>
      </c>
      <c r="C186">
        <f t="shared" si="79"/>
        <v>0</v>
      </c>
      <c r="D186">
        <f t="shared" si="79"/>
        <v>0</v>
      </c>
      <c r="E186">
        <f t="shared" si="79"/>
        <v>0</v>
      </c>
      <c r="F186">
        <f t="shared" si="79"/>
        <v>0</v>
      </c>
      <c r="G186">
        <f t="shared" si="79"/>
        <v>0</v>
      </c>
      <c r="H186">
        <f t="shared" si="79"/>
        <v>0</v>
      </c>
      <c r="I186">
        <f t="shared" si="79"/>
        <v>0</v>
      </c>
      <c r="J186">
        <f t="shared" si="79"/>
        <v>0</v>
      </c>
      <c r="K186">
        <f t="shared" si="79"/>
        <v>0</v>
      </c>
      <c r="L186">
        <f t="shared" si="79"/>
        <v>0</v>
      </c>
      <c r="M186">
        <f t="shared" si="79"/>
        <v>0</v>
      </c>
      <c r="N186">
        <f t="shared" si="79"/>
        <v>0</v>
      </c>
      <c r="O186">
        <f t="shared" si="79"/>
        <v>0</v>
      </c>
      <c r="P186">
        <f t="shared" si="79"/>
        <v>0</v>
      </c>
      <c r="Q186">
        <f t="shared" si="79"/>
        <v>0</v>
      </c>
      <c r="R186">
        <f t="shared" si="79"/>
        <v>0</v>
      </c>
      <c r="S186">
        <f t="shared" si="79"/>
        <v>0</v>
      </c>
      <c r="T186">
        <f t="shared" si="79"/>
        <v>0</v>
      </c>
      <c r="U186">
        <f t="shared" si="79"/>
        <v>0</v>
      </c>
      <c r="V186">
        <f t="shared" si="79"/>
        <v>0</v>
      </c>
      <c r="W186">
        <f t="shared" si="79"/>
        <v>0</v>
      </c>
      <c r="X186">
        <f t="shared" si="79"/>
        <v>0</v>
      </c>
      <c r="Y186">
        <f t="shared" si="79"/>
        <v>0</v>
      </c>
      <c r="Z186">
        <f t="shared" si="79"/>
        <v>0</v>
      </c>
      <c r="AA186">
        <f t="shared" si="79"/>
        <v>0</v>
      </c>
      <c r="AB186">
        <f t="shared" si="79"/>
        <v>0</v>
      </c>
      <c r="AC186">
        <f t="shared" si="79"/>
        <v>0</v>
      </c>
      <c r="AD186">
        <f t="shared" si="79"/>
        <v>0</v>
      </c>
      <c r="AE186">
        <f t="shared" si="79"/>
        <v>0</v>
      </c>
      <c r="AF186">
        <f t="shared" si="79"/>
        <v>0</v>
      </c>
      <c r="AG186">
        <f t="shared" si="79"/>
        <v>0</v>
      </c>
      <c r="AH186">
        <f t="shared" si="79"/>
        <v>0</v>
      </c>
      <c r="AI186">
        <f t="shared" si="79"/>
        <v>0</v>
      </c>
      <c r="AJ186">
        <f t="shared" si="79"/>
        <v>0</v>
      </c>
      <c r="AK186">
        <f t="shared" si="79"/>
        <v>0</v>
      </c>
      <c r="AL186">
        <f t="shared" si="79"/>
        <v>0</v>
      </c>
      <c r="AM186">
        <f t="shared" si="79"/>
        <v>0</v>
      </c>
      <c r="AN186">
        <f t="shared" si="79"/>
        <v>0</v>
      </c>
      <c r="AO186">
        <f t="shared" si="79"/>
        <v>0</v>
      </c>
      <c r="AP186">
        <f t="shared" si="79"/>
        <v>0</v>
      </c>
      <c r="AQ186">
        <f t="shared" si="79"/>
        <v>0</v>
      </c>
      <c r="AR186">
        <f t="shared" si="79"/>
        <v>0</v>
      </c>
      <c r="AS186">
        <f t="shared" si="79"/>
        <v>0</v>
      </c>
      <c r="AT186">
        <f t="shared" si="79"/>
        <v>0</v>
      </c>
      <c r="AU186">
        <f t="shared" si="79"/>
        <v>0</v>
      </c>
      <c r="AV186">
        <f t="shared" si="79"/>
        <v>0</v>
      </c>
      <c r="AW186">
        <f t="shared" si="79"/>
        <v>0</v>
      </c>
      <c r="AX186">
        <f t="shared" si="79"/>
        <v>0</v>
      </c>
      <c r="AY186">
        <f t="shared" si="79"/>
        <v>0</v>
      </c>
    </row>
    <row r="187" spans="1:51" x14ac:dyDescent="0.25">
      <c r="A187" t="s">
        <v>189</v>
      </c>
      <c r="B187">
        <f t="shared" ref="B187:AY187" si="80">SUM(VLOOKUP($A187,$A$112:$AY$150,B$155,FALSE),A187)</f>
        <v>0</v>
      </c>
      <c r="C187">
        <f t="shared" si="80"/>
        <v>0</v>
      </c>
      <c r="D187">
        <f t="shared" si="80"/>
        <v>0</v>
      </c>
      <c r="E187">
        <f t="shared" si="80"/>
        <v>0</v>
      </c>
      <c r="F187">
        <f t="shared" si="80"/>
        <v>0</v>
      </c>
      <c r="G187">
        <f t="shared" si="80"/>
        <v>0</v>
      </c>
      <c r="H187">
        <f t="shared" si="80"/>
        <v>0</v>
      </c>
      <c r="I187">
        <f t="shared" si="80"/>
        <v>0</v>
      </c>
      <c r="J187">
        <f t="shared" si="80"/>
        <v>0</v>
      </c>
      <c r="K187">
        <f t="shared" si="80"/>
        <v>0</v>
      </c>
      <c r="L187">
        <f t="shared" si="80"/>
        <v>0</v>
      </c>
      <c r="M187">
        <f t="shared" si="80"/>
        <v>0</v>
      </c>
      <c r="N187">
        <f t="shared" si="80"/>
        <v>0</v>
      </c>
      <c r="O187">
        <f t="shared" si="80"/>
        <v>0</v>
      </c>
      <c r="P187">
        <f t="shared" si="80"/>
        <v>0</v>
      </c>
      <c r="Q187">
        <f t="shared" si="80"/>
        <v>0</v>
      </c>
      <c r="R187">
        <f t="shared" si="80"/>
        <v>0</v>
      </c>
      <c r="S187">
        <f t="shared" si="80"/>
        <v>0</v>
      </c>
      <c r="T187">
        <f t="shared" si="80"/>
        <v>0</v>
      </c>
      <c r="U187">
        <f t="shared" si="80"/>
        <v>0</v>
      </c>
      <c r="V187">
        <f t="shared" si="80"/>
        <v>0</v>
      </c>
      <c r="W187">
        <f t="shared" si="80"/>
        <v>0</v>
      </c>
      <c r="X187">
        <f t="shared" si="80"/>
        <v>0</v>
      </c>
      <c r="Y187">
        <f t="shared" si="80"/>
        <v>0</v>
      </c>
      <c r="Z187">
        <f t="shared" si="80"/>
        <v>0</v>
      </c>
      <c r="AA187">
        <f t="shared" si="80"/>
        <v>0</v>
      </c>
      <c r="AB187">
        <f t="shared" si="80"/>
        <v>0</v>
      </c>
      <c r="AC187">
        <f t="shared" si="80"/>
        <v>0</v>
      </c>
      <c r="AD187">
        <f t="shared" si="80"/>
        <v>0</v>
      </c>
      <c r="AE187">
        <f t="shared" si="80"/>
        <v>0</v>
      </c>
      <c r="AF187">
        <f t="shared" si="80"/>
        <v>0</v>
      </c>
      <c r="AG187">
        <f t="shared" si="80"/>
        <v>0</v>
      </c>
      <c r="AH187">
        <f t="shared" si="80"/>
        <v>0</v>
      </c>
      <c r="AI187">
        <f t="shared" si="80"/>
        <v>0</v>
      </c>
      <c r="AJ187">
        <f t="shared" si="80"/>
        <v>0</v>
      </c>
      <c r="AK187">
        <f t="shared" si="80"/>
        <v>0</v>
      </c>
      <c r="AL187">
        <f t="shared" si="80"/>
        <v>0</v>
      </c>
      <c r="AM187">
        <f t="shared" si="80"/>
        <v>0</v>
      </c>
      <c r="AN187">
        <f t="shared" si="80"/>
        <v>1</v>
      </c>
      <c r="AO187">
        <f t="shared" si="80"/>
        <v>1</v>
      </c>
      <c r="AP187">
        <f t="shared" si="80"/>
        <v>2</v>
      </c>
      <c r="AQ187">
        <f t="shared" si="80"/>
        <v>2</v>
      </c>
      <c r="AR187">
        <f t="shared" si="80"/>
        <v>2</v>
      </c>
      <c r="AS187">
        <f t="shared" si="80"/>
        <v>2</v>
      </c>
      <c r="AT187">
        <f t="shared" si="80"/>
        <v>2</v>
      </c>
      <c r="AU187">
        <f t="shared" si="80"/>
        <v>2</v>
      </c>
      <c r="AV187">
        <f t="shared" si="80"/>
        <v>2</v>
      </c>
      <c r="AW187">
        <f t="shared" si="80"/>
        <v>2</v>
      </c>
      <c r="AX187">
        <f t="shared" si="80"/>
        <v>2</v>
      </c>
      <c r="AY187">
        <f t="shared" si="80"/>
        <v>2</v>
      </c>
    </row>
    <row r="188" spans="1:51" x14ac:dyDescent="0.25">
      <c r="A188" t="s">
        <v>300</v>
      </c>
      <c r="B188">
        <f t="shared" ref="B188:AY188" si="81">SUM(VLOOKUP($A188,$A$112:$AY$150,B$155,FALSE),A188)</f>
        <v>0</v>
      </c>
      <c r="C188">
        <f t="shared" si="81"/>
        <v>0</v>
      </c>
      <c r="D188">
        <f t="shared" si="81"/>
        <v>0</v>
      </c>
      <c r="E188">
        <f t="shared" si="81"/>
        <v>0</v>
      </c>
      <c r="F188">
        <f t="shared" si="81"/>
        <v>0</v>
      </c>
      <c r="G188">
        <f t="shared" si="81"/>
        <v>0</v>
      </c>
      <c r="H188">
        <f t="shared" si="81"/>
        <v>0</v>
      </c>
      <c r="I188">
        <f t="shared" si="81"/>
        <v>0</v>
      </c>
      <c r="J188">
        <f t="shared" si="81"/>
        <v>0</v>
      </c>
      <c r="K188">
        <f t="shared" si="81"/>
        <v>0</v>
      </c>
      <c r="L188">
        <f t="shared" si="81"/>
        <v>0</v>
      </c>
      <c r="M188">
        <f t="shared" si="81"/>
        <v>0</v>
      </c>
      <c r="N188">
        <f t="shared" si="81"/>
        <v>0</v>
      </c>
      <c r="O188">
        <f t="shared" si="81"/>
        <v>0</v>
      </c>
      <c r="P188">
        <f t="shared" si="81"/>
        <v>0</v>
      </c>
      <c r="Q188">
        <f t="shared" si="81"/>
        <v>0</v>
      </c>
      <c r="R188">
        <f t="shared" si="81"/>
        <v>0</v>
      </c>
      <c r="S188">
        <f t="shared" si="81"/>
        <v>0</v>
      </c>
      <c r="T188">
        <f t="shared" si="81"/>
        <v>0</v>
      </c>
      <c r="U188">
        <f t="shared" si="81"/>
        <v>0</v>
      </c>
      <c r="V188">
        <f t="shared" si="81"/>
        <v>0</v>
      </c>
      <c r="W188">
        <f t="shared" si="81"/>
        <v>0</v>
      </c>
      <c r="X188">
        <f t="shared" si="81"/>
        <v>0</v>
      </c>
      <c r="Y188">
        <f t="shared" si="81"/>
        <v>0</v>
      </c>
      <c r="Z188">
        <f t="shared" si="81"/>
        <v>0</v>
      </c>
      <c r="AA188">
        <f t="shared" si="81"/>
        <v>0</v>
      </c>
      <c r="AB188">
        <f t="shared" si="81"/>
        <v>0</v>
      </c>
      <c r="AC188">
        <f t="shared" si="81"/>
        <v>0</v>
      </c>
      <c r="AD188">
        <f t="shared" si="81"/>
        <v>0</v>
      </c>
      <c r="AE188">
        <f t="shared" si="81"/>
        <v>0</v>
      </c>
      <c r="AF188">
        <f t="shared" si="81"/>
        <v>0</v>
      </c>
      <c r="AG188">
        <f t="shared" si="81"/>
        <v>0</v>
      </c>
      <c r="AH188">
        <f t="shared" si="81"/>
        <v>0</v>
      </c>
      <c r="AI188">
        <f t="shared" si="81"/>
        <v>0</v>
      </c>
      <c r="AJ188">
        <f t="shared" si="81"/>
        <v>0</v>
      </c>
      <c r="AK188">
        <f t="shared" si="81"/>
        <v>0</v>
      </c>
      <c r="AL188">
        <f t="shared" si="81"/>
        <v>0</v>
      </c>
      <c r="AM188">
        <f t="shared" si="81"/>
        <v>0</v>
      </c>
      <c r="AN188">
        <f t="shared" si="81"/>
        <v>0</v>
      </c>
      <c r="AO188">
        <f t="shared" si="81"/>
        <v>0</v>
      </c>
      <c r="AP188">
        <f t="shared" si="81"/>
        <v>0</v>
      </c>
      <c r="AQ188">
        <f t="shared" si="81"/>
        <v>0</v>
      </c>
      <c r="AR188">
        <f t="shared" si="81"/>
        <v>0</v>
      </c>
      <c r="AS188">
        <f t="shared" si="81"/>
        <v>0</v>
      </c>
      <c r="AT188">
        <f t="shared" si="81"/>
        <v>0</v>
      </c>
      <c r="AU188">
        <f t="shared" si="81"/>
        <v>0</v>
      </c>
      <c r="AV188">
        <f t="shared" si="81"/>
        <v>0</v>
      </c>
      <c r="AW188">
        <f t="shared" si="81"/>
        <v>0</v>
      </c>
      <c r="AX188">
        <f t="shared" si="81"/>
        <v>0</v>
      </c>
      <c r="AY188">
        <f t="shared" si="81"/>
        <v>0</v>
      </c>
    </row>
    <row r="189" spans="1:51" x14ac:dyDescent="0.25">
      <c r="A189" t="s">
        <v>157</v>
      </c>
      <c r="B189">
        <f t="shared" ref="B189:AY189" si="82">SUM(VLOOKUP($A189,$A$112:$AY$150,B$155,FALSE),A189)</f>
        <v>0</v>
      </c>
      <c r="C189">
        <f t="shared" si="82"/>
        <v>0</v>
      </c>
      <c r="D189">
        <f t="shared" si="82"/>
        <v>0</v>
      </c>
      <c r="E189">
        <f t="shared" si="82"/>
        <v>0</v>
      </c>
      <c r="F189">
        <f t="shared" si="82"/>
        <v>0</v>
      </c>
      <c r="G189">
        <f t="shared" si="82"/>
        <v>0</v>
      </c>
      <c r="H189">
        <f t="shared" si="82"/>
        <v>0</v>
      </c>
      <c r="I189">
        <f t="shared" si="82"/>
        <v>2</v>
      </c>
      <c r="J189">
        <f t="shared" si="82"/>
        <v>2</v>
      </c>
      <c r="K189">
        <f t="shared" si="82"/>
        <v>2</v>
      </c>
      <c r="L189">
        <f t="shared" si="82"/>
        <v>2</v>
      </c>
      <c r="M189">
        <f t="shared" si="82"/>
        <v>2</v>
      </c>
      <c r="N189">
        <f t="shared" si="82"/>
        <v>2</v>
      </c>
      <c r="O189">
        <f t="shared" si="82"/>
        <v>2</v>
      </c>
      <c r="P189">
        <f t="shared" si="82"/>
        <v>2</v>
      </c>
      <c r="Q189">
        <f t="shared" si="82"/>
        <v>2</v>
      </c>
      <c r="R189">
        <f t="shared" si="82"/>
        <v>2</v>
      </c>
      <c r="S189">
        <f t="shared" si="82"/>
        <v>2</v>
      </c>
      <c r="T189">
        <f t="shared" si="82"/>
        <v>2</v>
      </c>
      <c r="U189">
        <f t="shared" si="82"/>
        <v>2</v>
      </c>
      <c r="V189">
        <f t="shared" si="82"/>
        <v>2</v>
      </c>
      <c r="W189">
        <f t="shared" si="82"/>
        <v>2</v>
      </c>
      <c r="X189">
        <f t="shared" si="82"/>
        <v>2</v>
      </c>
      <c r="Y189">
        <f t="shared" si="82"/>
        <v>2</v>
      </c>
      <c r="Z189">
        <f t="shared" si="82"/>
        <v>2</v>
      </c>
      <c r="AA189">
        <f t="shared" si="82"/>
        <v>2</v>
      </c>
      <c r="AB189">
        <f t="shared" si="82"/>
        <v>2</v>
      </c>
      <c r="AC189">
        <f t="shared" si="82"/>
        <v>2</v>
      </c>
      <c r="AD189">
        <f t="shared" si="82"/>
        <v>2</v>
      </c>
      <c r="AE189">
        <f t="shared" si="82"/>
        <v>2</v>
      </c>
      <c r="AF189">
        <f t="shared" si="82"/>
        <v>3</v>
      </c>
      <c r="AG189">
        <f t="shared" si="82"/>
        <v>4</v>
      </c>
      <c r="AH189">
        <f t="shared" si="82"/>
        <v>4</v>
      </c>
      <c r="AI189">
        <f t="shared" si="82"/>
        <v>4</v>
      </c>
      <c r="AJ189">
        <f t="shared" si="82"/>
        <v>4</v>
      </c>
      <c r="AK189">
        <f t="shared" si="82"/>
        <v>4</v>
      </c>
      <c r="AL189">
        <f t="shared" si="82"/>
        <v>4</v>
      </c>
      <c r="AM189">
        <f t="shared" si="82"/>
        <v>4</v>
      </c>
      <c r="AN189">
        <f t="shared" si="82"/>
        <v>4</v>
      </c>
      <c r="AO189">
        <f t="shared" si="82"/>
        <v>4</v>
      </c>
      <c r="AP189">
        <f t="shared" si="82"/>
        <v>4</v>
      </c>
      <c r="AQ189">
        <f t="shared" si="82"/>
        <v>4</v>
      </c>
      <c r="AR189">
        <f t="shared" si="82"/>
        <v>4</v>
      </c>
      <c r="AS189">
        <f t="shared" si="82"/>
        <v>4</v>
      </c>
      <c r="AT189">
        <f t="shared" si="82"/>
        <v>4</v>
      </c>
      <c r="AU189">
        <f t="shared" si="82"/>
        <v>4</v>
      </c>
      <c r="AV189">
        <f t="shared" si="82"/>
        <v>4</v>
      </c>
      <c r="AW189">
        <f t="shared" si="82"/>
        <v>4</v>
      </c>
      <c r="AX189">
        <f t="shared" si="82"/>
        <v>4</v>
      </c>
      <c r="AY189">
        <f t="shared" si="82"/>
        <v>4</v>
      </c>
    </row>
    <row r="190" spans="1:51" x14ac:dyDescent="0.25">
      <c r="A190" t="s">
        <v>171</v>
      </c>
      <c r="B190">
        <f t="shared" ref="B190:AY190" si="83">SUM(VLOOKUP($A190,$A$112:$AY$150,B$155,FALSE),A190)</f>
        <v>0</v>
      </c>
      <c r="C190">
        <f t="shared" si="83"/>
        <v>0</v>
      </c>
      <c r="D190">
        <f t="shared" si="83"/>
        <v>0</v>
      </c>
      <c r="E190">
        <f t="shared" si="83"/>
        <v>0</v>
      </c>
      <c r="F190">
        <f t="shared" si="83"/>
        <v>0</v>
      </c>
      <c r="G190">
        <f t="shared" si="83"/>
        <v>0</v>
      </c>
      <c r="H190">
        <f t="shared" si="83"/>
        <v>0</v>
      </c>
      <c r="I190">
        <f t="shared" si="83"/>
        <v>0</v>
      </c>
      <c r="J190">
        <f t="shared" si="83"/>
        <v>0</v>
      </c>
      <c r="K190">
        <f t="shared" si="83"/>
        <v>0</v>
      </c>
      <c r="L190">
        <f t="shared" si="83"/>
        <v>0</v>
      </c>
      <c r="M190">
        <f t="shared" si="83"/>
        <v>0</v>
      </c>
      <c r="N190">
        <f t="shared" si="83"/>
        <v>0</v>
      </c>
      <c r="O190">
        <f t="shared" si="83"/>
        <v>0</v>
      </c>
      <c r="P190">
        <f t="shared" si="83"/>
        <v>0</v>
      </c>
      <c r="Q190">
        <f t="shared" si="83"/>
        <v>2</v>
      </c>
      <c r="R190">
        <f t="shared" si="83"/>
        <v>4</v>
      </c>
      <c r="S190">
        <f t="shared" si="83"/>
        <v>4</v>
      </c>
      <c r="T190">
        <f t="shared" si="83"/>
        <v>4</v>
      </c>
      <c r="U190">
        <f t="shared" si="83"/>
        <v>4</v>
      </c>
      <c r="V190">
        <f t="shared" si="83"/>
        <v>4</v>
      </c>
      <c r="W190">
        <f t="shared" si="83"/>
        <v>5</v>
      </c>
      <c r="X190">
        <f t="shared" si="83"/>
        <v>5</v>
      </c>
      <c r="Y190">
        <f t="shared" si="83"/>
        <v>5</v>
      </c>
      <c r="Z190">
        <f t="shared" si="83"/>
        <v>7</v>
      </c>
      <c r="AA190">
        <f t="shared" si="83"/>
        <v>7</v>
      </c>
      <c r="AB190">
        <f t="shared" si="83"/>
        <v>7</v>
      </c>
      <c r="AC190">
        <f t="shared" si="83"/>
        <v>7</v>
      </c>
      <c r="AD190">
        <f t="shared" si="83"/>
        <v>7</v>
      </c>
      <c r="AE190">
        <f t="shared" si="83"/>
        <v>7</v>
      </c>
      <c r="AF190">
        <f t="shared" si="83"/>
        <v>7</v>
      </c>
      <c r="AG190">
        <f t="shared" si="83"/>
        <v>7</v>
      </c>
      <c r="AH190">
        <f t="shared" si="83"/>
        <v>7</v>
      </c>
      <c r="AI190">
        <f t="shared" si="83"/>
        <v>7</v>
      </c>
      <c r="AJ190">
        <f t="shared" si="83"/>
        <v>7</v>
      </c>
      <c r="AK190">
        <f t="shared" si="83"/>
        <v>7</v>
      </c>
      <c r="AL190">
        <f t="shared" si="83"/>
        <v>8</v>
      </c>
      <c r="AM190">
        <f t="shared" si="83"/>
        <v>8</v>
      </c>
      <c r="AN190">
        <f t="shared" si="83"/>
        <v>8</v>
      </c>
      <c r="AO190">
        <f t="shared" si="83"/>
        <v>8</v>
      </c>
      <c r="AP190">
        <f t="shared" si="83"/>
        <v>8</v>
      </c>
      <c r="AQ190">
        <f t="shared" si="83"/>
        <v>8</v>
      </c>
      <c r="AR190">
        <f t="shared" si="83"/>
        <v>8</v>
      </c>
      <c r="AS190">
        <f t="shared" si="83"/>
        <v>8</v>
      </c>
      <c r="AT190">
        <f t="shared" si="83"/>
        <v>8</v>
      </c>
      <c r="AU190">
        <f t="shared" si="83"/>
        <v>8</v>
      </c>
      <c r="AV190">
        <f t="shared" si="83"/>
        <v>8</v>
      </c>
      <c r="AW190">
        <f t="shared" si="83"/>
        <v>8</v>
      </c>
      <c r="AX190">
        <f t="shared" si="83"/>
        <v>8</v>
      </c>
      <c r="AY190">
        <f t="shared" si="83"/>
        <v>8</v>
      </c>
    </row>
    <row r="191" spans="1:51" x14ac:dyDescent="0.25">
      <c r="A191" t="s">
        <v>167</v>
      </c>
      <c r="B191">
        <f t="shared" ref="B191:AY191" si="84">SUM(VLOOKUP($A191,$A$112:$AY$150,B$155,FALSE),A191)</f>
        <v>0</v>
      </c>
      <c r="C191">
        <f t="shared" si="84"/>
        <v>0</v>
      </c>
      <c r="D191">
        <f t="shared" si="84"/>
        <v>0</v>
      </c>
      <c r="E191">
        <f t="shared" si="84"/>
        <v>0</v>
      </c>
      <c r="F191">
        <f t="shared" si="84"/>
        <v>0</v>
      </c>
      <c r="G191">
        <f t="shared" si="84"/>
        <v>0</v>
      </c>
      <c r="H191">
        <f t="shared" si="84"/>
        <v>0</v>
      </c>
      <c r="I191">
        <f t="shared" si="84"/>
        <v>0</v>
      </c>
      <c r="J191">
        <f t="shared" si="84"/>
        <v>0</v>
      </c>
      <c r="K191">
        <f t="shared" si="84"/>
        <v>0</v>
      </c>
      <c r="L191">
        <f t="shared" si="84"/>
        <v>0</v>
      </c>
      <c r="M191">
        <f t="shared" si="84"/>
        <v>0</v>
      </c>
      <c r="N191">
        <f t="shared" si="84"/>
        <v>0</v>
      </c>
      <c r="O191">
        <f t="shared" si="84"/>
        <v>0</v>
      </c>
      <c r="P191">
        <f t="shared" si="84"/>
        <v>0</v>
      </c>
      <c r="Q191">
        <f t="shared" si="84"/>
        <v>0</v>
      </c>
      <c r="R191">
        <f t="shared" si="84"/>
        <v>0</v>
      </c>
      <c r="S191">
        <f t="shared" si="84"/>
        <v>0</v>
      </c>
      <c r="T191">
        <f t="shared" si="84"/>
        <v>0</v>
      </c>
      <c r="U191">
        <f t="shared" si="84"/>
        <v>0</v>
      </c>
      <c r="V191">
        <f t="shared" si="84"/>
        <v>1</v>
      </c>
      <c r="W191">
        <f t="shared" si="84"/>
        <v>1</v>
      </c>
      <c r="X191">
        <f t="shared" si="84"/>
        <v>1</v>
      </c>
      <c r="Y191">
        <f t="shared" si="84"/>
        <v>1</v>
      </c>
      <c r="Z191">
        <f t="shared" si="84"/>
        <v>1</v>
      </c>
      <c r="AA191">
        <f t="shared" si="84"/>
        <v>1</v>
      </c>
      <c r="AB191">
        <f t="shared" si="84"/>
        <v>1</v>
      </c>
      <c r="AC191">
        <f t="shared" si="84"/>
        <v>1</v>
      </c>
      <c r="AD191">
        <f t="shared" si="84"/>
        <v>1</v>
      </c>
      <c r="AE191">
        <f t="shared" si="84"/>
        <v>1</v>
      </c>
      <c r="AF191">
        <f t="shared" si="84"/>
        <v>1</v>
      </c>
      <c r="AG191">
        <f t="shared" si="84"/>
        <v>1</v>
      </c>
      <c r="AH191">
        <f t="shared" si="84"/>
        <v>1</v>
      </c>
      <c r="AI191">
        <f t="shared" si="84"/>
        <v>1</v>
      </c>
      <c r="AJ191">
        <f t="shared" si="84"/>
        <v>1</v>
      </c>
      <c r="AK191">
        <f t="shared" si="84"/>
        <v>1</v>
      </c>
      <c r="AL191">
        <f t="shared" si="84"/>
        <v>1</v>
      </c>
      <c r="AM191">
        <f t="shared" si="84"/>
        <v>1</v>
      </c>
      <c r="AN191">
        <f t="shared" si="84"/>
        <v>1</v>
      </c>
      <c r="AO191">
        <f t="shared" si="84"/>
        <v>1</v>
      </c>
      <c r="AP191">
        <f t="shared" si="84"/>
        <v>1</v>
      </c>
      <c r="AQ191">
        <f t="shared" si="84"/>
        <v>1</v>
      </c>
      <c r="AR191">
        <f t="shared" si="84"/>
        <v>1</v>
      </c>
      <c r="AS191">
        <f t="shared" si="84"/>
        <v>1</v>
      </c>
      <c r="AT191">
        <f t="shared" si="84"/>
        <v>1</v>
      </c>
      <c r="AU191">
        <f t="shared" si="84"/>
        <v>1</v>
      </c>
      <c r="AV191">
        <f t="shared" si="84"/>
        <v>1</v>
      </c>
      <c r="AW191">
        <f t="shared" si="84"/>
        <v>1</v>
      </c>
      <c r="AX191">
        <f t="shared" si="84"/>
        <v>1</v>
      </c>
      <c r="AY191">
        <f t="shared" si="84"/>
        <v>1</v>
      </c>
    </row>
    <row r="192" spans="1:51" x14ac:dyDescent="0.25">
      <c r="A192" t="s">
        <v>266</v>
      </c>
      <c r="B192">
        <f t="shared" ref="B192:AY192" si="85">SUM(VLOOKUP($A192,$A$112:$AY$150,B$155,FALSE),A192)</f>
        <v>2</v>
      </c>
      <c r="C192">
        <f t="shared" si="85"/>
        <v>2</v>
      </c>
      <c r="D192">
        <f t="shared" si="85"/>
        <v>2</v>
      </c>
      <c r="E192">
        <f t="shared" si="85"/>
        <v>2</v>
      </c>
      <c r="F192">
        <f t="shared" si="85"/>
        <v>2</v>
      </c>
      <c r="G192">
        <f t="shared" si="85"/>
        <v>2</v>
      </c>
      <c r="H192">
        <f t="shared" si="85"/>
        <v>4</v>
      </c>
      <c r="I192">
        <f t="shared" si="85"/>
        <v>4</v>
      </c>
      <c r="J192">
        <f t="shared" si="85"/>
        <v>6</v>
      </c>
      <c r="K192">
        <f t="shared" si="85"/>
        <v>8</v>
      </c>
      <c r="L192">
        <f t="shared" si="85"/>
        <v>10</v>
      </c>
      <c r="M192">
        <f t="shared" si="85"/>
        <v>12</v>
      </c>
      <c r="N192">
        <f t="shared" si="85"/>
        <v>14</v>
      </c>
      <c r="O192">
        <f t="shared" si="85"/>
        <v>16</v>
      </c>
      <c r="P192">
        <f t="shared" si="85"/>
        <v>18</v>
      </c>
      <c r="Q192">
        <f t="shared" si="85"/>
        <v>18</v>
      </c>
      <c r="R192">
        <f t="shared" si="85"/>
        <v>18</v>
      </c>
      <c r="S192">
        <f t="shared" si="85"/>
        <v>18</v>
      </c>
      <c r="T192">
        <f t="shared" si="85"/>
        <v>20</v>
      </c>
      <c r="U192">
        <f t="shared" si="85"/>
        <v>22</v>
      </c>
      <c r="V192">
        <f t="shared" si="85"/>
        <v>22</v>
      </c>
      <c r="W192">
        <f t="shared" si="85"/>
        <v>22</v>
      </c>
      <c r="X192">
        <f t="shared" si="85"/>
        <v>22</v>
      </c>
      <c r="Y192">
        <f t="shared" si="85"/>
        <v>22</v>
      </c>
      <c r="Z192">
        <f t="shared" si="85"/>
        <v>22</v>
      </c>
      <c r="AA192">
        <f t="shared" si="85"/>
        <v>23</v>
      </c>
      <c r="AB192">
        <f t="shared" si="85"/>
        <v>23</v>
      </c>
      <c r="AC192">
        <f t="shared" si="85"/>
        <v>25</v>
      </c>
      <c r="AD192">
        <f t="shared" si="85"/>
        <v>25</v>
      </c>
      <c r="AE192">
        <f t="shared" si="85"/>
        <v>26</v>
      </c>
      <c r="AF192">
        <f t="shared" si="85"/>
        <v>27</v>
      </c>
      <c r="AG192">
        <f t="shared" si="85"/>
        <v>28</v>
      </c>
      <c r="AH192">
        <f t="shared" si="85"/>
        <v>28</v>
      </c>
      <c r="AI192">
        <f t="shared" si="85"/>
        <v>30</v>
      </c>
      <c r="AJ192">
        <f t="shared" si="85"/>
        <v>32</v>
      </c>
      <c r="AK192">
        <f t="shared" si="85"/>
        <v>32</v>
      </c>
      <c r="AL192">
        <f t="shared" si="85"/>
        <v>32</v>
      </c>
      <c r="AM192">
        <f t="shared" si="85"/>
        <v>32</v>
      </c>
      <c r="AN192">
        <f t="shared" si="85"/>
        <v>32</v>
      </c>
      <c r="AO192">
        <f t="shared" si="85"/>
        <v>34</v>
      </c>
      <c r="AP192">
        <f t="shared" si="85"/>
        <v>34</v>
      </c>
      <c r="AQ192">
        <f t="shared" si="85"/>
        <v>34</v>
      </c>
      <c r="AR192">
        <f t="shared" si="85"/>
        <v>34</v>
      </c>
      <c r="AS192">
        <f t="shared" si="85"/>
        <v>34</v>
      </c>
      <c r="AT192">
        <f t="shared" si="85"/>
        <v>36</v>
      </c>
      <c r="AU192">
        <f t="shared" si="85"/>
        <v>36</v>
      </c>
      <c r="AV192">
        <f t="shared" si="85"/>
        <v>36</v>
      </c>
      <c r="AW192">
        <f t="shared" si="85"/>
        <v>36</v>
      </c>
      <c r="AX192">
        <f t="shared" si="85"/>
        <v>38</v>
      </c>
      <c r="AY192">
        <f t="shared" si="85"/>
        <v>38</v>
      </c>
    </row>
    <row r="193" spans="1:51" x14ac:dyDescent="0.25">
      <c r="A193" t="s">
        <v>226</v>
      </c>
      <c r="B193">
        <f t="shared" ref="B193:AY193" si="86">SUM(VLOOKUP($A193,$A$112:$AY$150,B$155,FALSE),A193)</f>
        <v>0</v>
      </c>
      <c r="C193">
        <f t="shared" si="86"/>
        <v>0</v>
      </c>
      <c r="D193">
        <f t="shared" si="86"/>
        <v>0</v>
      </c>
      <c r="E193">
        <f t="shared" si="86"/>
        <v>0</v>
      </c>
      <c r="F193">
        <f t="shared" si="86"/>
        <v>0</v>
      </c>
      <c r="G193">
        <f t="shared" si="86"/>
        <v>0</v>
      </c>
      <c r="H193">
        <f t="shared" si="86"/>
        <v>0</v>
      </c>
      <c r="I193">
        <f t="shared" si="86"/>
        <v>0</v>
      </c>
      <c r="J193">
        <f t="shared" si="86"/>
        <v>0</v>
      </c>
      <c r="K193">
        <f t="shared" si="86"/>
        <v>0</v>
      </c>
      <c r="L193">
        <f t="shared" si="86"/>
        <v>0</v>
      </c>
      <c r="M193">
        <f t="shared" si="86"/>
        <v>0</v>
      </c>
      <c r="N193">
        <f t="shared" si="86"/>
        <v>0</v>
      </c>
      <c r="O193">
        <f t="shared" si="86"/>
        <v>0</v>
      </c>
      <c r="P193">
        <f t="shared" si="86"/>
        <v>0</v>
      </c>
      <c r="Q193">
        <f t="shared" si="86"/>
        <v>0</v>
      </c>
      <c r="R193">
        <f t="shared" si="86"/>
        <v>0</v>
      </c>
      <c r="S193">
        <f t="shared" si="86"/>
        <v>0</v>
      </c>
      <c r="T193">
        <f t="shared" si="86"/>
        <v>0</v>
      </c>
      <c r="U193">
        <f t="shared" si="86"/>
        <v>0</v>
      </c>
      <c r="V193">
        <f t="shared" si="86"/>
        <v>0</v>
      </c>
      <c r="W193">
        <f t="shared" si="86"/>
        <v>0</v>
      </c>
      <c r="X193">
        <f t="shared" si="86"/>
        <v>0</v>
      </c>
      <c r="Y193">
        <f t="shared" si="86"/>
        <v>0</v>
      </c>
      <c r="Z193">
        <f t="shared" si="86"/>
        <v>0</v>
      </c>
      <c r="AA193">
        <f t="shared" si="86"/>
        <v>0</v>
      </c>
      <c r="AB193">
        <f t="shared" si="86"/>
        <v>0</v>
      </c>
      <c r="AC193">
        <f t="shared" si="86"/>
        <v>0</v>
      </c>
      <c r="AD193">
        <f t="shared" si="86"/>
        <v>0</v>
      </c>
      <c r="AE193">
        <f t="shared" si="86"/>
        <v>0</v>
      </c>
      <c r="AF193">
        <f t="shared" si="86"/>
        <v>0</v>
      </c>
      <c r="AG193">
        <f t="shared" si="86"/>
        <v>0</v>
      </c>
      <c r="AH193">
        <f t="shared" si="86"/>
        <v>0</v>
      </c>
      <c r="AI193">
        <f t="shared" si="86"/>
        <v>0</v>
      </c>
      <c r="AJ193">
        <f t="shared" si="86"/>
        <v>0</v>
      </c>
      <c r="AK193">
        <f t="shared" si="86"/>
        <v>0</v>
      </c>
      <c r="AL193">
        <f t="shared" si="86"/>
        <v>0</v>
      </c>
      <c r="AM193">
        <f t="shared" si="86"/>
        <v>0</v>
      </c>
      <c r="AN193">
        <f t="shared" si="86"/>
        <v>0</v>
      </c>
      <c r="AO193">
        <f t="shared" si="86"/>
        <v>0</v>
      </c>
      <c r="AP193">
        <f t="shared" si="86"/>
        <v>0</v>
      </c>
      <c r="AQ193">
        <f t="shared" si="86"/>
        <v>0</v>
      </c>
      <c r="AR193">
        <f t="shared" si="86"/>
        <v>0</v>
      </c>
      <c r="AS193">
        <f t="shared" si="86"/>
        <v>0</v>
      </c>
      <c r="AT193">
        <f t="shared" si="86"/>
        <v>0</v>
      </c>
      <c r="AU193">
        <f t="shared" si="86"/>
        <v>0</v>
      </c>
      <c r="AV193">
        <f t="shared" si="86"/>
        <v>0</v>
      </c>
      <c r="AW193">
        <f t="shared" si="86"/>
        <v>0</v>
      </c>
      <c r="AX193">
        <f t="shared" si="86"/>
        <v>0</v>
      </c>
      <c r="AY193">
        <f t="shared" si="86"/>
        <v>0</v>
      </c>
    </row>
    <row r="194" spans="1:51" x14ac:dyDescent="0.25">
      <c r="A194" t="s">
        <v>222</v>
      </c>
      <c r="B194">
        <f t="shared" ref="B194:AY194" si="87">SUM(VLOOKUP($A194,$A$112:$AY$150,B$155,FALSE),A194)</f>
        <v>0</v>
      </c>
      <c r="C194">
        <f t="shared" si="87"/>
        <v>0</v>
      </c>
      <c r="D194">
        <f t="shared" si="87"/>
        <v>0</v>
      </c>
      <c r="E194">
        <f t="shared" si="87"/>
        <v>0</v>
      </c>
      <c r="F194">
        <f t="shared" si="87"/>
        <v>0</v>
      </c>
      <c r="G194">
        <f t="shared" si="87"/>
        <v>0</v>
      </c>
      <c r="H194">
        <f t="shared" si="87"/>
        <v>0</v>
      </c>
      <c r="I194">
        <f t="shared" si="87"/>
        <v>0</v>
      </c>
      <c r="J194">
        <f t="shared" si="87"/>
        <v>0</v>
      </c>
      <c r="K194">
        <f t="shared" si="87"/>
        <v>0</v>
      </c>
      <c r="L194">
        <f t="shared" si="87"/>
        <v>0</v>
      </c>
      <c r="M194">
        <f t="shared" si="87"/>
        <v>0</v>
      </c>
      <c r="N194">
        <f t="shared" si="87"/>
        <v>0</v>
      </c>
      <c r="O194">
        <f t="shared" si="87"/>
        <v>0</v>
      </c>
      <c r="P194">
        <f t="shared" si="87"/>
        <v>0</v>
      </c>
      <c r="Q194">
        <f t="shared" si="87"/>
        <v>0</v>
      </c>
      <c r="R194">
        <f t="shared" si="87"/>
        <v>0</v>
      </c>
      <c r="S194">
        <f t="shared" si="87"/>
        <v>0</v>
      </c>
      <c r="T194">
        <f t="shared" si="87"/>
        <v>0</v>
      </c>
      <c r="U194">
        <f t="shared" si="87"/>
        <v>0</v>
      </c>
      <c r="V194">
        <f t="shared" si="87"/>
        <v>0</v>
      </c>
      <c r="W194">
        <f t="shared" si="87"/>
        <v>0</v>
      </c>
      <c r="X194">
        <f t="shared" si="87"/>
        <v>0</v>
      </c>
      <c r="Y194">
        <f t="shared" si="87"/>
        <v>0</v>
      </c>
      <c r="Z194">
        <f t="shared" si="87"/>
        <v>0</v>
      </c>
      <c r="AA194">
        <f t="shared" si="87"/>
        <v>0</v>
      </c>
      <c r="AB194">
        <f t="shared" si="87"/>
        <v>0</v>
      </c>
      <c r="AC194">
        <f t="shared" si="87"/>
        <v>0</v>
      </c>
      <c r="AD194">
        <f t="shared" si="87"/>
        <v>0</v>
      </c>
      <c r="AE194">
        <f t="shared" si="87"/>
        <v>0</v>
      </c>
      <c r="AF194">
        <f t="shared" si="87"/>
        <v>0</v>
      </c>
      <c r="AG194">
        <f t="shared" si="87"/>
        <v>0</v>
      </c>
      <c r="AH194">
        <f t="shared" si="87"/>
        <v>0</v>
      </c>
      <c r="AI194">
        <f t="shared" si="87"/>
        <v>0</v>
      </c>
      <c r="AJ194">
        <f t="shared" si="87"/>
        <v>0</v>
      </c>
      <c r="AK194">
        <f t="shared" si="87"/>
        <v>0</v>
      </c>
      <c r="AL194">
        <f t="shared" si="87"/>
        <v>0</v>
      </c>
      <c r="AM194">
        <f t="shared" si="87"/>
        <v>0</v>
      </c>
      <c r="AN194">
        <f t="shared" si="87"/>
        <v>0</v>
      </c>
      <c r="AO194">
        <f t="shared" si="87"/>
        <v>0</v>
      </c>
      <c r="AP194">
        <f t="shared" si="87"/>
        <v>0</v>
      </c>
      <c r="AQ194">
        <f t="shared" si="87"/>
        <v>0</v>
      </c>
      <c r="AR194">
        <f t="shared" si="87"/>
        <v>0</v>
      </c>
      <c r="AS194">
        <f t="shared" si="87"/>
        <v>0</v>
      </c>
      <c r="AT194">
        <f t="shared" si="87"/>
        <v>0</v>
      </c>
      <c r="AU194">
        <f t="shared" si="87"/>
        <v>0</v>
      </c>
      <c r="AV194">
        <f t="shared" si="87"/>
        <v>0</v>
      </c>
      <c r="AW194">
        <f t="shared" si="87"/>
        <v>0</v>
      </c>
      <c r="AX194">
        <f t="shared" si="87"/>
        <v>0</v>
      </c>
      <c r="AY194">
        <f t="shared" si="87"/>
        <v>0</v>
      </c>
    </row>
  </sheetData>
  <sheetProtection algorithmName="SHA-512" hashValue="GM/wx/VjbQ6r+wBo95D2WM/JwEEbouc88Hpq5bBugrAsADgKMHCsyZJHU0XmM3ALYhk7Hz/br6zjpI0AjRoPRg==" saltValue="IR4J714mmDvwhGqRpFffCA==" spinCount="100000" sheet="1" objects="1" scenarios="1" sort="0" autoFilter="0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25C09-2719-418F-95C6-C72866A88F04}">
  <sheetPr>
    <tabColor theme="9" tint="0.39997558519241921"/>
  </sheetPr>
  <dimension ref="A1:BB201"/>
  <sheetViews>
    <sheetView zoomScale="90" zoomScaleNormal="90" workbookViewId="0">
      <pane xSplit="1" topLeftCell="B1" activePane="topRight" state="frozen"/>
      <selection pane="topRight"/>
    </sheetView>
  </sheetViews>
  <sheetFormatPr baseColWidth="10" defaultRowHeight="15" outlineLevelRow="1" x14ac:dyDescent="0.25"/>
  <sheetData>
    <row r="1" spans="1:17" x14ac:dyDescent="0.25">
      <c r="A1" s="10" t="s">
        <v>323</v>
      </c>
    </row>
    <row r="2" spans="1:17" hidden="1" outlineLevel="1" x14ac:dyDescent="0.25">
      <c r="B2" s="105" t="str">
        <f>'Winner List Doubles Open Era'!C2</f>
        <v>Australian Open</v>
      </c>
      <c r="C2" s="105"/>
      <c r="D2" s="105"/>
      <c r="E2" s="105"/>
      <c r="F2" s="105" t="str">
        <f>'Winner List Doubles Open Era'!K2</f>
        <v>French Open</v>
      </c>
      <c r="G2" s="105"/>
      <c r="H2" s="105"/>
      <c r="I2" s="105"/>
      <c r="J2" s="105" t="str">
        <f>'Winner List Doubles Open Era'!Q2</f>
        <v>Wimbledon</v>
      </c>
      <c r="K2" s="105"/>
      <c r="L2" s="105"/>
      <c r="M2" s="105"/>
      <c r="N2" s="105" t="str">
        <f>'Winner List Doubles Open Era'!W2</f>
        <v>US Open</v>
      </c>
      <c r="O2" s="105"/>
      <c r="P2" s="105"/>
      <c r="Q2" s="105"/>
    </row>
    <row r="3" spans="1:17" hidden="1" outlineLevel="1" x14ac:dyDescent="0.25">
      <c r="A3" s="1" t="str">
        <f>'Winner List Doubles Open Era'!B3</f>
        <v>Year</v>
      </c>
      <c r="B3" t="str">
        <f>'Winner List Doubles Open Era'!C3</f>
        <v>Player 1</v>
      </c>
      <c r="C3" t="str">
        <f>'Winner List Doubles Open Era'!F3</f>
        <v>Country (adj.)</v>
      </c>
      <c r="D3" t="str">
        <f>'Winner List Doubles Open Era'!G3</f>
        <v>Player 2</v>
      </c>
      <c r="E3" t="str">
        <f>'Winner List Doubles Open Era'!I3</f>
        <v>Country (adj.)</v>
      </c>
      <c r="F3" t="str">
        <f>'Winner List Doubles Open Era'!K3</f>
        <v>Player 1</v>
      </c>
      <c r="G3" t="str">
        <f>'Winner List Doubles Open Era'!L3</f>
        <v>Country (adj.)</v>
      </c>
      <c r="H3" t="str">
        <f>'Winner List Doubles Open Era'!N3</f>
        <v>Player 2</v>
      </c>
      <c r="I3" t="str">
        <f>'Winner List Doubles Open Era'!O3</f>
        <v>Country (adj.)</v>
      </c>
      <c r="J3" t="str">
        <f>'Winner List Doubles Open Era'!Q3</f>
        <v>Player 1</v>
      </c>
      <c r="K3" t="str">
        <f>'Winner List Doubles Open Era'!R3</f>
        <v>Country (adj.)</v>
      </c>
      <c r="L3" t="str">
        <f>'Winner List Doubles Open Era'!T3</f>
        <v>Player 2</v>
      </c>
      <c r="M3" t="str">
        <f>'Winner List Doubles Open Era'!U3</f>
        <v>Country (adj.)</v>
      </c>
      <c r="N3" t="str">
        <f>'Winner List Doubles Open Era'!W3</f>
        <v>Player 1</v>
      </c>
      <c r="O3" t="str">
        <f>'Winner List Doubles Open Era'!X3</f>
        <v>Country (adj.)</v>
      </c>
      <c r="P3" t="str">
        <f>'Winner List Doubles Open Era'!Z3</f>
        <v>Player 2</v>
      </c>
      <c r="Q3" t="str">
        <f>'Winner List Doubles Open Era'!AA3</f>
        <v>Country (adj.)</v>
      </c>
    </row>
    <row r="4" spans="1:17" hidden="1" outlineLevel="1" x14ac:dyDescent="0.25">
      <c r="A4" s="1">
        <f>'Winner List Doubles Open Era'!B4</f>
        <v>1968</v>
      </c>
      <c r="B4" t="str">
        <f>'Winner List Doubles Open Era'!C4</f>
        <v>No Competition</v>
      </c>
      <c r="C4" t="str">
        <f>'Winner List Doubles Open Era'!F4</f>
        <v>No Competition</v>
      </c>
      <c r="D4" t="str">
        <f>'Winner List Doubles Open Era'!G4</f>
        <v>No Competition</v>
      </c>
      <c r="E4" t="str">
        <f>'Winner List Doubles Open Era'!I4</f>
        <v>No Competition</v>
      </c>
      <c r="F4" t="str">
        <f>'Winner List Doubles Open Era'!K4</f>
        <v>Ken Rosewall</v>
      </c>
      <c r="G4" t="str">
        <f>'Winner List Doubles Open Era'!L4</f>
        <v>Australia</v>
      </c>
      <c r="H4" t="str">
        <f>'Winner List Doubles Open Era'!N4</f>
        <v>Fred Stolle</v>
      </c>
      <c r="I4" t="str">
        <f>'Winner List Doubles Open Era'!O4</f>
        <v>Australia</v>
      </c>
      <c r="J4" t="str">
        <f>'Winner List Doubles Open Era'!Q4</f>
        <v>John Newcombe</v>
      </c>
      <c r="K4" t="str">
        <f>'Winner List Doubles Open Era'!R4</f>
        <v>Australia</v>
      </c>
      <c r="L4" t="str">
        <f>'Winner List Doubles Open Era'!T4</f>
        <v>Tony Roche</v>
      </c>
      <c r="M4" t="str">
        <f>'Winner List Doubles Open Era'!U4</f>
        <v>Australia</v>
      </c>
      <c r="N4" t="str">
        <f>'Winner List Doubles Open Era'!W4</f>
        <v>Robert Lutz</v>
      </c>
      <c r="O4" t="str">
        <f>'Winner List Doubles Open Era'!X4</f>
        <v>United States</v>
      </c>
      <c r="P4" t="str">
        <f>'Winner List Doubles Open Era'!Z4</f>
        <v>Stan Smith</v>
      </c>
      <c r="Q4" t="str">
        <f>'Winner List Doubles Open Era'!AA4</f>
        <v>United States</v>
      </c>
    </row>
    <row r="5" spans="1:17" hidden="1" outlineLevel="1" x14ac:dyDescent="0.25">
      <c r="A5" s="1">
        <f>'Winner List Doubles Open Era'!B5</f>
        <v>1969</v>
      </c>
      <c r="B5" t="str">
        <f>'Winner List Doubles Open Era'!C5</f>
        <v>Roy Emerson</v>
      </c>
      <c r="C5" t="str">
        <f>'Winner List Doubles Open Era'!F5</f>
        <v>Australia</v>
      </c>
      <c r="D5" t="str">
        <f>'Winner List Doubles Open Era'!G5</f>
        <v>Rod Laver</v>
      </c>
      <c r="E5" t="str">
        <f>'Winner List Doubles Open Era'!I5</f>
        <v>Australia</v>
      </c>
      <c r="F5" t="str">
        <f>'Winner List Doubles Open Era'!K5</f>
        <v>John Newcombe</v>
      </c>
      <c r="G5" t="str">
        <f>'Winner List Doubles Open Era'!L5</f>
        <v>Australia</v>
      </c>
      <c r="H5" t="str">
        <f>'Winner List Doubles Open Era'!N5</f>
        <v>Tony Roche</v>
      </c>
      <c r="I5" t="str">
        <f>'Winner List Doubles Open Era'!O5</f>
        <v>Australia</v>
      </c>
      <c r="J5" t="str">
        <f>'Winner List Doubles Open Era'!Q5</f>
        <v>John Newcombe</v>
      </c>
      <c r="K5" t="str">
        <f>'Winner List Doubles Open Era'!R5</f>
        <v>Australia</v>
      </c>
      <c r="L5" t="str">
        <f>'Winner List Doubles Open Era'!T5</f>
        <v>Tony Roche</v>
      </c>
      <c r="M5" t="str">
        <f>'Winner List Doubles Open Era'!U5</f>
        <v>Australia</v>
      </c>
      <c r="N5" t="str">
        <f>'Winner List Doubles Open Era'!W5</f>
        <v>Ken Rosewall</v>
      </c>
      <c r="O5" t="str">
        <f>'Winner List Doubles Open Era'!X5</f>
        <v>Australia</v>
      </c>
      <c r="P5" t="str">
        <f>'Winner List Doubles Open Era'!Z5</f>
        <v>Fred Stolle</v>
      </c>
      <c r="Q5" t="str">
        <f>'Winner List Doubles Open Era'!AA5</f>
        <v>Australia</v>
      </c>
    </row>
    <row r="6" spans="1:17" hidden="1" outlineLevel="1" x14ac:dyDescent="0.25">
      <c r="A6" s="1">
        <f>'Winner List Doubles Open Era'!B6</f>
        <v>1970</v>
      </c>
      <c r="B6" t="str">
        <f>'Winner List Doubles Open Era'!C6</f>
        <v>Bob Lutz (USA)</v>
      </c>
      <c r="C6" t="str">
        <f>'Winner List Doubles Open Era'!F6</f>
        <v>United States</v>
      </c>
      <c r="D6" t="str">
        <f>'Winner List Doubles Open Era'!G6</f>
        <v>Stan Smith (USA)</v>
      </c>
      <c r="E6" t="str">
        <f>'Winner List Doubles Open Era'!I6</f>
        <v>United States</v>
      </c>
      <c r="F6" t="str">
        <f>'Winner List Doubles Open Era'!K6</f>
        <v>Ilie Nastase</v>
      </c>
      <c r="G6" t="str">
        <f>'Winner List Doubles Open Era'!L6</f>
        <v>Romania</v>
      </c>
      <c r="H6" t="str">
        <f>'Winner List Doubles Open Era'!N6</f>
        <v>Ion Tiriac</v>
      </c>
      <c r="I6" t="str">
        <f>'Winner List Doubles Open Era'!O6</f>
        <v>Romania</v>
      </c>
      <c r="J6" t="str">
        <f>'Winner List Doubles Open Era'!Q6</f>
        <v>John Newcombe</v>
      </c>
      <c r="K6" t="str">
        <f>'Winner List Doubles Open Era'!R6</f>
        <v>Australia</v>
      </c>
      <c r="L6" t="str">
        <f>'Winner List Doubles Open Era'!T6</f>
        <v>Tony Roche</v>
      </c>
      <c r="M6" t="str">
        <f>'Winner List Doubles Open Era'!U6</f>
        <v>Australia</v>
      </c>
      <c r="N6" t="str">
        <f>'Winner List Doubles Open Era'!W6</f>
        <v>Pierre Barthes</v>
      </c>
      <c r="O6" t="str">
        <f>'Winner List Doubles Open Era'!X6</f>
        <v>France</v>
      </c>
      <c r="P6" t="str">
        <f>'Winner List Doubles Open Era'!Z6</f>
        <v>Nikola Pilić</v>
      </c>
      <c r="Q6" t="str">
        <f>'Winner List Doubles Open Era'!AA6</f>
        <v>Croatia</v>
      </c>
    </row>
    <row r="7" spans="1:17" hidden="1" outlineLevel="1" x14ac:dyDescent="0.25">
      <c r="A7" s="1">
        <f>'Winner List Doubles Open Era'!B7</f>
        <v>1971</v>
      </c>
      <c r="B7" t="str">
        <f>'Winner List Doubles Open Era'!C7</f>
        <v>John Newcombe</v>
      </c>
      <c r="C7" t="str">
        <f>'Winner List Doubles Open Era'!F7</f>
        <v>Australia</v>
      </c>
      <c r="D7" t="str">
        <f>'Winner List Doubles Open Era'!G7</f>
        <v>Tony Roche</v>
      </c>
      <c r="E7" t="str">
        <f>'Winner List Doubles Open Era'!I7</f>
        <v>Australia</v>
      </c>
      <c r="F7" t="str">
        <f>'Winner List Doubles Open Era'!K7</f>
        <v>Arthur Ashe</v>
      </c>
      <c r="G7" t="str">
        <f>'Winner List Doubles Open Era'!L7</f>
        <v>United States</v>
      </c>
      <c r="H7" t="str">
        <f>'Winner List Doubles Open Era'!N7</f>
        <v>Marty Riessen</v>
      </c>
      <c r="I7" t="str">
        <f>'Winner List Doubles Open Era'!O7</f>
        <v>United States</v>
      </c>
      <c r="J7" t="str">
        <f>'Winner List Doubles Open Era'!Q7</f>
        <v>Roy Emerson</v>
      </c>
      <c r="K7" t="str">
        <f>'Winner List Doubles Open Era'!R7</f>
        <v>Australia</v>
      </c>
      <c r="L7" t="str">
        <f>'Winner List Doubles Open Era'!T7</f>
        <v>Rod Laver</v>
      </c>
      <c r="M7" t="str">
        <f>'Winner List Doubles Open Era'!U7</f>
        <v>Australia</v>
      </c>
      <c r="N7" t="str">
        <f>'Winner List Doubles Open Era'!W7</f>
        <v>John Newcombe</v>
      </c>
      <c r="O7" t="str">
        <f>'Winner List Doubles Open Era'!X7</f>
        <v>Australia</v>
      </c>
      <c r="P7" t="str">
        <f>'Winner List Doubles Open Era'!Z7</f>
        <v>Roger Taylor</v>
      </c>
      <c r="Q7" t="str">
        <f>'Winner List Doubles Open Era'!AA7</f>
        <v>Great Britain</v>
      </c>
    </row>
    <row r="8" spans="1:17" hidden="1" outlineLevel="1" x14ac:dyDescent="0.25">
      <c r="A8" s="1">
        <f>'Winner List Doubles Open Era'!B8</f>
        <v>1972</v>
      </c>
      <c r="B8" t="str">
        <f>'Winner List Doubles Open Era'!C8</f>
        <v>Ken Rosewall</v>
      </c>
      <c r="C8" t="str">
        <f>'Winner List Doubles Open Era'!F8</f>
        <v>Australia</v>
      </c>
      <c r="D8" t="str">
        <f>'Winner List Doubles Open Era'!G8</f>
        <v>Owen Davidson</v>
      </c>
      <c r="E8" t="str">
        <f>'Winner List Doubles Open Era'!I8</f>
        <v>Australia</v>
      </c>
      <c r="F8" t="str">
        <f>'Winner List Doubles Open Era'!K8</f>
        <v>Bob Hewitt</v>
      </c>
      <c r="G8" t="str">
        <f>'Winner List Doubles Open Era'!L8</f>
        <v>South Africa</v>
      </c>
      <c r="H8" t="str">
        <f>'Winner List Doubles Open Era'!N8</f>
        <v>Frew McMillan</v>
      </c>
      <c r="I8" t="str">
        <f>'Winner List Doubles Open Era'!O8</f>
        <v>South Africa</v>
      </c>
      <c r="J8" t="str">
        <f>'Winner List Doubles Open Era'!Q8</f>
        <v>Bob Hewitt</v>
      </c>
      <c r="K8" t="str">
        <f>'Winner List Doubles Open Era'!R8</f>
        <v>South Africa</v>
      </c>
      <c r="L8" t="str">
        <f>'Winner List Doubles Open Era'!T8</f>
        <v>Frew McMillan</v>
      </c>
      <c r="M8" t="str">
        <f>'Winner List Doubles Open Era'!U8</f>
        <v>South Africa</v>
      </c>
      <c r="N8" t="str">
        <f>'Winner List Doubles Open Era'!W8</f>
        <v>Cliff Drysdale</v>
      </c>
      <c r="O8" t="str">
        <f>'Winner List Doubles Open Era'!X8</f>
        <v>South Africa</v>
      </c>
      <c r="P8" t="str">
        <f>'Winner List Doubles Open Era'!Z8</f>
        <v>Roger Taylor</v>
      </c>
      <c r="Q8" t="str">
        <f>'Winner List Doubles Open Era'!AA8</f>
        <v>Great Britain</v>
      </c>
    </row>
    <row r="9" spans="1:17" hidden="1" outlineLevel="1" x14ac:dyDescent="0.25">
      <c r="A9" s="1">
        <f>'Winner List Doubles Open Era'!B9</f>
        <v>1973</v>
      </c>
      <c r="B9" t="str">
        <f>'Winner List Doubles Open Era'!C9</f>
        <v>John Newcombe</v>
      </c>
      <c r="C9" t="str">
        <f>'Winner List Doubles Open Era'!F9</f>
        <v>Australia</v>
      </c>
      <c r="D9" t="str">
        <f>'Winner List Doubles Open Era'!G9</f>
        <v>Mal Anderson</v>
      </c>
      <c r="E9" t="str">
        <f>'Winner List Doubles Open Era'!I9</f>
        <v>Australia</v>
      </c>
      <c r="F9" t="str">
        <f>'Winner List Doubles Open Era'!K9</f>
        <v>John Newcombe</v>
      </c>
      <c r="G9" t="str">
        <f>'Winner List Doubles Open Era'!L9</f>
        <v>Australia</v>
      </c>
      <c r="H9" t="str">
        <f>'Winner List Doubles Open Era'!N9</f>
        <v>Tom Okker</v>
      </c>
      <c r="I9" t="str">
        <f>'Winner List Doubles Open Era'!O9</f>
        <v>Netherlands</v>
      </c>
      <c r="J9" t="str">
        <f>'Winner List Doubles Open Era'!Q9</f>
        <v>Jimmy Connors</v>
      </c>
      <c r="K9" t="str">
        <f>'Winner List Doubles Open Era'!R9</f>
        <v>United States</v>
      </c>
      <c r="L9" t="str">
        <f>'Winner List Doubles Open Era'!T9</f>
        <v>Ilie Nastase</v>
      </c>
      <c r="M9" t="str">
        <f>'Winner List Doubles Open Era'!U9</f>
        <v>Romania</v>
      </c>
      <c r="N9" t="str">
        <f>'Winner List Doubles Open Era'!W9</f>
        <v>Owen Davidson</v>
      </c>
      <c r="O9" t="str">
        <f>'Winner List Doubles Open Era'!X9</f>
        <v>Australia</v>
      </c>
      <c r="P9" t="str">
        <f>'Winner List Doubles Open Era'!Z9</f>
        <v>John Newcombe</v>
      </c>
      <c r="Q9" t="str">
        <f>'Winner List Doubles Open Era'!AA9</f>
        <v>Australia</v>
      </c>
    </row>
    <row r="10" spans="1:17" hidden="1" outlineLevel="1" x14ac:dyDescent="0.25">
      <c r="A10" s="1">
        <f>'Winner List Doubles Open Era'!B10</f>
        <v>1974</v>
      </c>
      <c r="B10" t="str">
        <f>'Winner List Doubles Open Era'!C10</f>
        <v>Ross Case</v>
      </c>
      <c r="C10" t="str">
        <f>'Winner List Doubles Open Era'!F10</f>
        <v>Australia</v>
      </c>
      <c r="D10" t="str">
        <f>'Winner List Doubles Open Era'!G10</f>
        <v>Geoff Masters</v>
      </c>
      <c r="E10" t="str">
        <f>'Winner List Doubles Open Era'!I10</f>
        <v>Australia</v>
      </c>
      <c r="F10" t="str">
        <f>'Winner List Doubles Open Era'!K10</f>
        <v>Dick Crealy</v>
      </c>
      <c r="G10" t="str">
        <f>'Winner List Doubles Open Era'!L10</f>
        <v>Australia</v>
      </c>
      <c r="H10" t="str">
        <f>'Winner List Doubles Open Era'!N10</f>
        <v>Onny Parun</v>
      </c>
      <c r="I10" t="str">
        <f>'Winner List Doubles Open Era'!O10</f>
        <v>New Zealand</v>
      </c>
      <c r="J10" t="str">
        <f>'Winner List Doubles Open Era'!Q10</f>
        <v>John Newcombe</v>
      </c>
      <c r="K10" t="str">
        <f>'Winner List Doubles Open Era'!R10</f>
        <v>Australia</v>
      </c>
      <c r="L10" t="str">
        <f>'Winner List Doubles Open Era'!T10</f>
        <v>Tony Roche</v>
      </c>
      <c r="M10" t="str">
        <f>'Winner List Doubles Open Era'!U10</f>
        <v>Australia</v>
      </c>
      <c r="N10" t="str">
        <f>'Winner List Doubles Open Era'!W10</f>
        <v>Robert Lutz</v>
      </c>
      <c r="O10" t="str">
        <f>'Winner List Doubles Open Era'!X10</f>
        <v>United States</v>
      </c>
      <c r="P10" t="str">
        <f>'Winner List Doubles Open Era'!Z10</f>
        <v>Stan Smith</v>
      </c>
      <c r="Q10" t="str">
        <f>'Winner List Doubles Open Era'!AA10</f>
        <v>United States</v>
      </c>
    </row>
    <row r="11" spans="1:17" hidden="1" outlineLevel="1" x14ac:dyDescent="0.25">
      <c r="A11" s="1">
        <f>'Winner List Doubles Open Era'!B11</f>
        <v>1975</v>
      </c>
      <c r="B11" t="str">
        <f>'Winner List Doubles Open Era'!C11</f>
        <v>John Alexander</v>
      </c>
      <c r="C11" t="str">
        <f>'Winner List Doubles Open Era'!F11</f>
        <v>Australia</v>
      </c>
      <c r="D11" t="str">
        <f>'Winner List Doubles Open Era'!G11</f>
        <v>Phil Dent</v>
      </c>
      <c r="E11" t="str">
        <f>'Winner List Doubles Open Era'!I11</f>
        <v>Australia</v>
      </c>
      <c r="F11" t="str">
        <f>'Winner List Doubles Open Era'!K11</f>
        <v>Brian Gottfried</v>
      </c>
      <c r="G11" t="str">
        <f>'Winner List Doubles Open Era'!L11</f>
        <v>United States</v>
      </c>
      <c r="H11" t="str">
        <f>'Winner List Doubles Open Era'!N11</f>
        <v>Raul Ramirez</v>
      </c>
      <c r="I11" t="str">
        <f>'Winner List Doubles Open Era'!O11</f>
        <v>Mexico</v>
      </c>
      <c r="J11" t="str">
        <f>'Winner List Doubles Open Era'!Q11</f>
        <v>Vitas Gerulaitis</v>
      </c>
      <c r="K11" t="str">
        <f>'Winner List Doubles Open Era'!R11</f>
        <v>United States</v>
      </c>
      <c r="L11" t="str">
        <f>'Winner List Doubles Open Era'!T11</f>
        <v>Sandy Mayer</v>
      </c>
      <c r="M11" t="str">
        <f>'Winner List Doubles Open Era'!U11</f>
        <v>United States</v>
      </c>
      <c r="N11" t="str">
        <f>'Winner List Doubles Open Era'!W11</f>
        <v>Jimmy Connors</v>
      </c>
      <c r="O11" t="str">
        <f>'Winner List Doubles Open Era'!X11</f>
        <v>United States</v>
      </c>
      <c r="P11" t="str">
        <f>'Winner List Doubles Open Era'!Z11</f>
        <v>Ilie Năstase</v>
      </c>
      <c r="Q11" t="str">
        <f>'Winner List Doubles Open Era'!AA11</f>
        <v>Romania</v>
      </c>
    </row>
    <row r="12" spans="1:17" hidden="1" outlineLevel="1" x14ac:dyDescent="0.25">
      <c r="A12" s="1">
        <f>'Winner List Doubles Open Era'!B12</f>
        <v>1976</v>
      </c>
      <c r="B12" t="str">
        <f>'Winner List Doubles Open Era'!C12</f>
        <v>John Newcombe</v>
      </c>
      <c r="C12" t="str">
        <f>'Winner List Doubles Open Era'!F12</f>
        <v>Australia</v>
      </c>
      <c r="D12" t="str">
        <f>'Winner List Doubles Open Era'!G12</f>
        <v>Tony Roche</v>
      </c>
      <c r="E12" t="str">
        <f>'Winner List Doubles Open Era'!I12</f>
        <v>Australia</v>
      </c>
      <c r="F12" t="str">
        <f>'Winner List Doubles Open Era'!K12</f>
        <v>Fred McNair</v>
      </c>
      <c r="G12" t="str">
        <f>'Winner List Doubles Open Era'!L12</f>
        <v>United States</v>
      </c>
      <c r="H12" t="str">
        <f>'Winner List Doubles Open Era'!N12</f>
        <v>Sherwood Stewart</v>
      </c>
      <c r="I12" t="str">
        <f>'Winner List Doubles Open Era'!O12</f>
        <v>United States</v>
      </c>
      <c r="J12" t="str">
        <f>'Winner List Doubles Open Era'!Q12</f>
        <v>Brian Gottfried</v>
      </c>
      <c r="K12" t="str">
        <f>'Winner List Doubles Open Era'!R12</f>
        <v>United States</v>
      </c>
      <c r="L12" t="str">
        <f>'Winner List Doubles Open Era'!T12</f>
        <v>Raul Ramirez</v>
      </c>
      <c r="M12" t="str">
        <f>'Winner List Doubles Open Era'!U12</f>
        <v>Mexico</v>
      </c>
      <c r="N12" t="str">
        <f>'Winner List Doubles Open Era'!W12</f>
        <v>Tom Okker</v>
      </c>
      <c r="O12" t="str">
        <f>'Winner List Doubles Open Era'!X12</f>
        <v>Netherlands</v>
      </c>
      <c r="P12" t="str">
        <f>'Winner List Doubles Open Era'!Z12</f>
        <v>Marty Riessen</v>
      </c>
      <c r="Q12" t="str">
        <f>'Winner List Doubles Open Era'!AA12</f>
        <v>United States</v>
      </c>
    </row>
    <row r="13" spans="1:17" hidden="1" outlineLevel="1" x14ac:dyDescent="0.25">
      <c r="A13" s="1">
        <f>'Winner List Doubles Open Era'!B13</f>
        <v>1977</v>
      </c>
      <c r="B13" t="str">
        <f>'Winner List Doubles Open Era'!C13</f>
        <v>Arthur Ashe (USA)</v>
      </c>
      <c r="C13" t="str">
        <f>'Winner List Doubles Open Era'!F13</f>
        <v>United States</v>
      </c>
      <c r="D13" t="str">
        <f>'Winner List Doubles Open Era'!G13</f>
        <v>Tony Roche</v>
      </c>
      <c r="E13" t="str">
        <f>'Winner List Doubles Open Era'!I13</f>
        <v>Australia</v>
      </c>
      <c r="F13" t="str">
        <f>'Winner List Doubles Open Era'!K13</f>
        <v>Brian Gottfried</v>
      </c>
      <c r="G13" t="str">
        <f>'Winner List Doubles Open Era'!L13</f>
        <v>United States</v>
      </c>
      <c r="H13" t="str">
        <f>'Winner List Doubles Open Era'!N13</f>
        <v>Raul Ramirez</v>
      </c>
      <c r="I13" t="str">
        <f>'Winner List Doubles Open Era'!O13</f>
        <v>Mexico</v>
      </c>
      <c r="J13" t="str">
        <f>'Winner List Doubles Open Era'!Q13</f>
        <v>Ross Case</v>
      </c>
      <c r="K13" t="str">
        <f>'Winner List Doubles Open Era'!R13</f>
        <v>Australia</v>
      </c>
      <c r="L13" t="str">
        <f>'Winner List Doubles Open Era'!T13</f>
        <v>Geoff Masters</v>
      </c>
      <c r="M13" t="str">
        <f>'Winner List Doubles Open Era'!U13</f>
        <v>Australia</v>
      </c>
      <c r="N13" t="str">
        <f>'Winner List Doubles Open Era'!W13</f>
        <v>Bob Hewitt</v>
      </c>
      <c r="O13" t="str">
        <f>'Winner List Doubles Open Era'!X13</f>
        <v>South Africa</v>
      </c>
      <c r="P13" t="str">
        <f>'Winner List Doubles Open Era'!Z13</f>
        <v>Frew Mc Millan</v>
      </c>
      <c r="Q13" t="str">
        <f>'Winner List Doubles Open Era'!AA13</f>
        <v>South Africa</v>
      </c>
    </row>
    <row r="14" spans="1:17" hidden="1" outlineLevel="1" x14ac:dyDescent="0.25">
      <c r="A14" s="1">
        <f>'Winner List Doubles Open Era'!B14</f>
        <v>1978</v>
      </c>
      <c r="B14" t="str">
        <f>'Winner List Doubles Open Era'!C14</f>
        <v>Wojtek Fibak (POL)</v>
      </c>
      <c r="C14" t="str">
        <f>'Winner List Doubles Open Era'!F14</f>
        <v>Poland</v>
      </c>
      <c r="D14" t="str">
        <f>'Winner List Doubles Open Era'!G14</f>
        <v>Kim Warwick</v>
      </c>
      <c r="E14" t="str">
        <f>'Winner List Doubles Open Era'!I14</f>
        <v>Australia</v>
      </c>
      <c r="F14" t="str">
        <f>'Winner List Doubles Open Era'!K14</f>
        <v>Gene Mayer</v>
      </c>
      <c r="G14" t="str">
        <f>'Winner List Doubles Open Era'!L14</f>
        <v>United States</v>
      </c>
      <c r="H14" t="str">
        <f>'Winner List Doubles Open Era'!N14</f>
        <v>Hank Pfister</v>
      </c>
      <c r="I14" t="str">
        <f>'Winner List Doubles Open Era'!O14</f>
        <v>United States</v>
      </c>
      <c r="J14" t="str">
        <f>'Winner List Doubles Open Era'!Q14</f>
        <v>Bob Hewitt</v>
      </c>
      <c r="K14" t="str">
        <f>'Winner List Doubles Open Era'!R14</f>
        <v>South Africa</v>
      </c>
      <c r="L14" t="str">
        <f>'Winner List Doubles Open Era'!T14</f>
        <v>Frew McMillan</v>
      </c>
      <c r="M14" t="str">
        <f>'Winner List Doubles Open Era'!U14</f>
        <v>South Africa</v>
      </c>
      <c r="N14" t="str">
        <f>'Winner List Doubles Open Era'!W14</f>
        <v>Robert Lutz</v>
      </c>
      <c r="O14" t="str">
        <f>'Winner List Doubles Open Era'!X14</f>
        <v>United States</v>
      </c>
      <c r="P14" t="str">
        <f>'Winner List Doubles Open Era'!Z14</f>
        <v>Stan Smith</v>
      </c>
      <c r="Q14" t="str">
        <f>'Winner List Doubles Open Era'!AA14</f>
        <v>United States</v>
      </c>
    </row>
    <row r="15" spans="1:17" hidden="1" outlineLevel="1" x14ac:dyDescent="0.25">
      <c r="A15" s="1">
        <f>'Winner List Doubles Open Era'!B15</f>
        <v>1979</v>
      </c>
      <c r="B15" t="str">
        <f>'Winner List Doubles Open Era'!C15</f>
        <v>Peter McNamara</v>
      </c>
      <c r="C15" t="str">
        <f>'Winner List Doubles Open Era'!F15</f>
        <v>Australia</v>
      </c>
      <c r="D15" t="str">
        <f>'Winner List Doubles Open Era'!G15</f>
        <v>Paul McNamee</v>
      </c>
      <c r="E15" t="str">
        <f>'Winner List Doubles Open Era'!I15</f>
        <v>Australia</v>
      </c>
      <c r="F15" t="str">
        <f>'Winner List Doubles Open Era'!K15</f>
        <v>Gene Mayer</v>
      </c>
      <c r="G15" t="str">
        <f>'Winner List Doubles Open Era'!L15</f>
        <v>United States</v>
      </c>
      <c r="H15" t="str">
        <f>'Winner List Doubles Open Era'!N15</f>
        <v>Sandy Mayer</v>
      </c>
      <c r="I15" t="str">
        <f>'Winner List Doubles Open Era'!O15</f>
        <v>United States</v>
      </c>
      <c r="J15" t="str">
        <f>'Winner List Doubles Open Era'!Q15</f>
        <v>Peter Fleming</v>
      </c>
      <c r="K15" t="str">
        <f>'Winner List Doubles Open Era'!R15</f>
        <v>United States</v>
      </c>
      <c r="L15" t="str">
        <f>'Winner List Doubles Open Era'!T15</f>
        <v>John McEnroe</v>
      </c>
      <c r="M15" t="str">
        <f>'Winner List Doubles Open Era'!U15</f>
        <v>United States</v>
      </c>
      <c r="N15" t="str">
        <f>'Winner List Doubles Open Era'!W15</f>
        <v>Peter Fleming</v>
      </c>
      <c r="O15" t="str">
        <f>'Winner List Doubles Open Era'!X15</f>
        <v>United States</v>
      </c>
      <c r="P15" t="str">
        <f>'Winner List Doubles Open Era'!Z15</f>
        <v>John Mc Enroe</v>
      </c>
      <c r="Q15" t="str">
        <f>'Winner List Doubles Open Era'!AA15</f>
        <v>United States</v>
      </c>
    </row>
    <row r="16" spans="1:17" hidden="1" outlineLevel="1" x14ac:dyDescent="0.25">
      <c r="A16" s="1">
        <f>'Winner List Doubles Open Era'!B16</f>
        <v>1980</v>
      </c>
      <c r="B16" t="str">
        <f>'Winner List Doubles Open Era'!C16</f>
        <v>Mark Edmondson</v>
      </c>
      <c r="C16" t="str">
        <f>'Winner List Doubles Open Era'!F16</f>
        <v>Australia</v>
      </c>
      <c r="D16" t="str">
        <f>'Winner List Doubles Open Era'!G16</f>
        <v>Kim Warwick</v>
      </c>
      <c r="E16" t="str">
        <f>'Winner List Doubles Open Era'!I16</f>
        <v>Australia</v>
      </c>
      <c r="F16" t="str">
        <f>'Winner List Doubles Open Era'!K16</f>
        <v>Victor Amaya</v>
      </c>
      <c r="G16" t="str">
        <f>'Winner List Doubles Open Era'!L16</f>
        <v>United States</v>
      </c>
      <c r="H16" t="str">
        <f>'Winner List Doubles Open Era'!N16</f>
        <v>Hank Pfister</v>
      </c>
      <c r="I16" t="str">
        <f>'Winner List Doubles Open Era'!O16</f>
        <v>United States</v>
      </c>
      <c r="J16" t="str">
        <f>'Winner List Doubles Open Era'!Q16</f>
        <v>Peter McNamara</v>
      </c>
      <c r="K16" t="str">
        <f>'Winner List Doubles Open Era'!R16</f>
        <v>Australia</v>
      </c>
      <c r="L16" t="str">
        <f>'Winner List Doubles Open Era'!T16</f>
        <v>Paul McNamee</v>
      </c>
      <c r="M16" t="str">
        <f>'Winner List Doubles Open Era'!U16</f>
        <v>Australia</v>
      </c>
      <c r="N16" t="str">
        <f>'Winner List Doubles Open Era'!W16</f>
        <v>Robert Lutz</v>
      </c>
      <c r="O16" t="str">
        <f>'Winner List Doubles Open Era'!X16</f>
        <v>United States</v>
      </c>
      <c r="P16" t="str">
        <f>'Winner List Doubles Open Era'!Z16</f>
        <v>Stan Smith</v>
      </c>
      <c r="Q16" t="str">
        <f>'Winner List Doubles Open Era'!AA16</f>
        <v>United States</v>
      </c>
    </row>
    <row r="17" spans="1:17" hidden="1" outlineLevel="1" x14ac:dyDescent="0.25">
      <c r="A17" s="1">
        <f>'Winner List Doubles Open Era'!B17</f>
        <v>1981</v>
      </c>
      <c r="B17" t="str">
        <f>'Winner List Doubles Open Era'!C17</f>
        <v>Mark Edmondson</v>
      </c>
      <c r="C17" t="str">
        <f>'Winner List Doubles Open Era'!F17</f>
        <v>Australia</v>
      </c>
      <c r="D17" t="str">
        <f>'Winner List Doubles Open Era'!G17</f>
        <v>Kim Warwick</v>
      </c>
      <c r="E17" t="str">
        <f>'Winner List Doubles Open Era'!I17</f>
        <v>Australia</v>
      </c>
      <c r="F17" t="str">
        <f>'Winner List Doubles Open Era'!K17</f>
        <v>Heinz Gunthardt</v>
      </c>
      <c r="G17" t="str">
        <f>'Winner List Doubles Open Era'!L17</f>
        <v>Switzerland</v>
      </c>
      <c r="H17" t="str">
        <f>'Winner List Doubles Open Era'!N17</f>
        <v>Balazs Taroczy</v>
      </c>
      <c r="I17" t="str">
        <f>'Winner List Doubles Open Era'!O17</f>
        <v>Hungary</v>
      </c>
      <c r="J17" t="str">
        <f>'Winner List Doubles Open Era'!Q17</f>
        <v>Peter Fleming</v>
      </c>
      <c r="K17" t="str">
        <f>'Winner List Doubles Open Era'!R17</f>
        <v>United States</v>
      </c>
      <c r="L17" t="str">
        <f>'Winner List Doubles Open Era'!T17</f>
        <v>John McEnroe</v>
      </c>
      <c r="M17" t="str">
        <f>'Winner List Doubles Open Era'!U17</f>
        <v>United States</v>
      </c>
      <c r="N17" t="str">
        <f>'Winner List Doubles Open Era'!W17</f>
        <v>Peter Fleming</v>
      </c>
      <c r="O17" t="str">
        <f>'Winner List Doubles Open Era'!X17</f>
        <v>United States</v>
      </c>
      <c r="P17" t="str">
        <f>'Winner List Doubles Open Era'!Z17</f>
        <v>John Mc Enroe</v>
      </c>
      <c r="Q17" t="str">
        <f>'Winner List Doubles Open Era'!AA17</f>
        <v>United States</v>
      </c>
    </row>
    <row r="18" spans="1:17" hidden="1" outlineLevel="1" x14ac:dyDescent="0.25">
      <c r="A18" s="1">
        <f>'Winner List Doubles Open Era'!B18</f>
        <v>1982</v>
      </c>
      <c r="B18" t="str">
        <f>'Winner List Doubles Open Era'!C18</f>
        <v>John Alexander</v>
      </c>
      <c r="C18" t="str">
        <f>'Winner List Doubles Open Era'!F18</f>
        <v>Australia</v>
      </c>
      <c r="D18" t="str">
        <f>'Winner List Doubles Open Era'!G18</f>
        <v>John Fitzgerald</v>
      </c>
      <c r="E18" t="str">
        <f>'Winner List Doubles Open Era'!I18</f>
        <v>Australia</v>
      </c>
      <c r="F18" t="str">
        <f>'Winner List Doubles Open Era'!K18</f>
        <v>Sherwood Stewart</v>
      </c>
      <c r="G18" t="str">
        <f>'Winner List Doubles Open Era'!L18</f>
        <v>United States</v>
      </c>
      <c r="H18" t="str">
        <f>'Winner List Doubles Open Era'!N18</f>
        <v>Ferdi Taygan</v>
      </c>
      <c r="I18" t="str">
        <f>'Winner List Doubles Open Era'!O18</f>
        <v>United States</v>
      </c>
      <c r="J18" t="str">
        <f>'Winner List Doubles Open Era'!Q18</f>
        <v>Peter McNamara</v>
      </c>
      <c r="K18" t="str">
        <f>'Winner List Doubles Open Era'!R18</f>
        <v>Australia</v>
      </c>
      <c r="L18" t="str">
        <f>'Winner List Doubles Open Era'!T18</f>
        <v>Paul McNamee</v>
      </c>
      <c r="M18" t="str">
        <f>'Winner List Doubles Open Era'!U18</f>
        <v>Australia</v>
      </c>
      <c r="N18" t="str">
        <f>'Winner List Doubles Open Era'!W18</f>
        <v>Kevin Curren</v>
      </c>
      <c r="O18" t="str">
        <f>'Winner List Doubles Open Era'!X18</f>
        <v>South Africa</v>
      </c>
      <c r="P18" t="str">
        <f>'Winner List Doubles Open Era'!Z18</f>
        <v>Steve Denton</v>
      </c>
      <c r="Q18" t="str">
        <f>'Winner List Doubles Open Era'!AA18</f>
        <v>United States</v>
      </c>
    </row>
    <row r="19" spans="1:17" hidden="1" outlineLevel="1" x14ac:dyDescent="0.25">
      <c r="A19" s="1">
        <f>'Winner List Doubles Open Era'!B19</f>
        <v>1983</v>
      </c>
      <c r="B19" t="str">
        <f>'Winner List Doubles Open Era'!C19</f>
        <v>Paul McNamee</v>
      </c>
      <c r="C19" t="str">
        <f>'Winner List Doubles Open Era'!F19</f>
        <v>Australia</v>
      </c>
      <c r="D19" t="str">
        <f>'Winner List Doubles Open Era'!G19</f>
        <v>Mark Edmondson</v>
      </c>
      <c r="E19" t="str">
        <f>'Winner List Doubles Open Era'!I19</f>
        <v>Australia</v>
      </c>
      <c r="F19" t="str">
        <f>'Winner List Doubles Open Era'!K19</f>
        <v>Anders Jarryd</v>
      </c>
      <c r="G19" t="str">
        <f>'Winner List Doubles Open Era'!L19</f>
        <v>Sweden</v>
      </c>
      <c r="H19" t="str">
        <f>'Winner List Doubles Open Era'!N19</f>
        <v>Hans Simonson</v>
      </c>
      <c r="I19" t="str">
        <f>'Winner List Doubles Open Era'!O19</f>
        <v>Sweden</v>
      </c>
      <c r="J19" t="str">
        <f>'Winner List Doubles Open Era'!Q19</f>
        <v>Peter Fleming</v>
      </c>
      <c r="K19" t="str">
        <f>'Winner List Doubles Open Era'!R19</f>
        <v>United States</v>
      </c>
      <c r="L19" t="str">
        <f>'Winner List Doubles Open Era'!T19</f>
        <v>John McEnroe</v>
      </c>
      <c r="M19" t="str">
        <f>'Winner List Doubles Open Era'!U19</f>
        <v>United States</v>
      </c>
      <c r="N19" t="str">
        <f>'Winner List Doubles Open Era'!W19</f>
        <v>Peter Fleming</v>
      </c>
      <c r="O19" t="str">
        <f>'Winner List Doubles Open Era'!X19</f>
        <v>United States</v>
      </c>
      <c r="P19" t="str">
        <f>'Winner List Doubles Open Era'!Z19</f>
        <v>John Mc Enroe</v>
      </c>
      <c r="Q19" t="str">
        <f>'Winner List Doubles Open Era'!AA19</f>
        <v>United States</v>
      </c>
    </row>
    <row r="20" spans="1:17" hidden="1" outlineLevel="1" x14ac:dyDescent="0.25">
      <c r="A20" s="1">
        <f>'Winner List Doubles Open Era'!B20</f>
        <v>1984</v>
      </c>
      <c r="B20" t="str">
        <f>'Winner List Doubles Open Era'!C20</f>
        <v>Mark Edmondson</v>
      </c>
      <c r="C20" t="str">
        <f>'Winner List Doubles Open Era'!F20</f>
        <v>Australia</v>
      </c>
      <c r="D20" t="str">
        <f>'Winner List Doubles Open Era'!G20</f>
        <v>Sherwood Stewart (USA)</v>
      </c>
      <c r="E20" t="str">
        <f>'Winner List Doubles Open Era'!I20</f>
        <v>United States</v>
      </c>
      <c r="F20" t="str">
        <f>'Winner List Doubles Open Era'!K20</f>
        <v>Henri Leconte</v>
      </c>
      <c r="G20" t="str">
        <f>'Winner List Doubles Open Era'!L20</f>
        <v>France</v>
      </c>
      <c r="H20" t="str">
        <f>'Winner List Doubles Open Era'!N20</f>
        <v>Yannick Noah</v>
      </c>
      <c r="I20" t="str">
        <f>'Winner List Doubles Open Era'!O20</f>
        <v>France</v>
      </c>
      <c r="J20" t="str">
        <f>'Winner List Doubles Open Era'!Q20</f>
        <v>Peter Fleming</v>
      </c>
      <c r="K20" t="str">
        <f>'Winner List Doubles Open Era'!R20</f>
        <v>United States</v>
      </c>
      <c r="L20" t="str">
        <f>'Winner List Doubles Open Era'!T20</f>
        <v>John McEnroe</v>
      </c>
      <c r="M20" t="str">
        <f>'Winner List Doubles Open Era'!U20</f>
        <v>United States</v>
      </c>
      <c r="N20" t="str">
        <f>'Winner List Doubles Open Era'!W20</f>
        <v>John Fitzgerald</v>
      </c>
      <c r="O20" t="str">
        <f>'Winner List Doubles Open Era'!X20</f>
        <v>Australia</v>
      </c>
      <c r="P20" t="str">
        <f>'Winner List Doubles Open Era'!Z20</f>
        <v>Tomáš Šmíd</v>
      </c>
      <c r="Q20" t="str">
        <f>'Winner List Doubles Open Era'!AA20</f>
        <v>Czech Republic</v>
      </c>
    </row>
    <row r="21" spans="1:17" hidden="1" outlineLevel="1" x14ac:dyDescent="0.25">
      <c r="A21" s="1">
        <f>'Winner List Doubles Open Era'!B21</f>
        <v>1985</v>
      </c>
      <c r="B21" t="str">
        <f>'Winner List Doubles Open Era'!C21</f>
        <v>Paul Annacone (USA)</v>
      </c>
      <c r="C21" t="str">
        <f>'Winner List Doubles Open Era'!F21</f>
        <v>United States</v>
      </c>
      <c r="D21" t="str">
        <f>'Winner List Doubles Open Era'!G21</f>
        <v>Christo van Rensburg (RSA)</v>
      </c>
      <c r="E21" t="str">
        <f>'Winner List Doubles Open Era'!I21</f>
        <v>South Africa</v>
      </c>
      <c r="F21" t="str">
        <f>'Winner List Doubles Open Era'!K21</f>
        <v>Mark Edmondson</v>
      </c>
      <c r="G21" t="str">
        <f>'Winner List Doubles Open Era'!L21</f>
        <v>Australia</v>
      </c>
      <c r="H21" t="str">
        <f>'Winner List Doubles Open Era'!N21</f>
        <v>Kim Warwick</v>
      </c>
      <c r="I21" t="str">
        <f>'Winner List Doubles Open Era'!O21</f>
        <v>Australia</v>
      </c>
      <c r="J21" t="str">
        <f>'Winner List Doubles Open Era'!Q21</f>
        <v>Heinz Gunthardt</v>
      </c>
      <c r="K21" t="str">
        <f>'Winner List Doubles Open Era'!R21</f>
        <v>Switzerland</v>
      </c>
      <c r="L21" t="str">
        <f>'Winner List Doubles Open Era'!T21</f>
        <v>Balazs Taroczy</v>
      </c>
      <c r="M21" t="str">
        <f>'Winner List Doubles Open Era'!U21</f>
        <v>Italy</v>
      </c>
      <c r="N21" t="str">
        <f>'Winner List Doubles Open Era'!W21</f>
        <v>Ken Flach</v>
      </c>
      <c r="O21" t="str">
        <f>'Winner List Doubles Open Era'!X21</f>
        <v>United States</v>
      </c>
      <c r="P21" t="str">
        <f>'Winner List Doubles Open Era'!Z21</f>
        <v>Robert Seguso</v>
      </c>
      <c r="Q21" t="str">
        <f>'Winner List Doubles Open Era'!AA21</f>
        <v>United States</v>
      </c>
    </row>
    <row r="22" spans="1:17" hidden="1" outlineLevel="1" x14ac:dyDescent="0.25">
      <c r="A22" s="1">
        <f>'Winner List Doubles Open Era'!B22</f>
        <v>1986</v>
      </c>
      <c r="B22" t="str">
        <f>'Winner List Doubles Open Era'!C22</f>
        <v>Ray Ruffels</v>
      </c>
      <c r="C22" t="str">
        <f>'Winner List Doubles Open Era'!F22</f>
        <v>Australia</v>
      </c>
      <c r="D22" t="str">
        <f>'Winner List Doubles Open Era'!G22</f>
        <v>Allan Stone</v>
      </c>
      <c r="E22" t="str">
        <f>'Winner List Doubles Open Era'!I22</f>
        <v>Australia</v>
      </c>
      <c r="F22" t="str">
        <f>'Winner List Doubles Open Era'!K22</f>
        <v>John Fitzgerald</v>
      </c>
      <c r="G22" t="str">
        <f>'Winner List Doubles Open Era'!L22</f>
        <v>Australia</v>
      </c>
      <c r="H22" t="str">
        <f>'Winner List Doubles Open Era'!N22</f>
        <v>Tomas Smid</v>
      </c>
      <c r="I22" t="str">
        <f>'Winner List Doubles Open Era'!O22</f>
        <v>Czech Republic</v>
      </c>
      <c r="J22" t="str">
        <f>'Winner List Doubles Open Era'!Q22</f>
        <v>Joakim Nystrom</v>
      </c>
      <c r="K22" t="str">
        <f>'Winner List Doubles Open Era'!R22</f>
        <v>Sweden</v>
      </c>
      <c r="L22" t="str">
        <f>'Winner List Doubles Open Era'!T22</f>
        <v>Mats Wilander</v>
      </c>
      <c r="M22" t="str">
        <f>'Winner List Doubles Open Era'!U22</f>
        <v>Sweden</v>
      </c>
      <c r="N22" t="str">
        <f>'Winner List Doubles Open Era'!W22</f>
        <v>Andrés Gómez</v>
      </c>
      <c r="O22" t="str">
        <f>'Winner List Doubles Open Era'!X22</f>
        <v>Ecuador</v>
      </c>
      <c r="P22" t="str">
        <f>'Winner List Doubles Open Era'!Z22</f>
        <v>Slobodan Živojinović</v>
      </c>
      <c r="Q22" t="str">
        <f>'Winner List Doubles Open Era'!AA22</f>
        <v>Serbia</v>
      </c>
    </row>
    <row r="23" spans="1:17" hidden="1" outlineLevel="1" x14ac:dyDescent="0.25">
      <c r="A23" s="1">
        <f>'Winner List Doubles Open Era'!B23</f>
        <v>1987</v>
      </c>
      <c r="B23" t="str">
        <f>'Winner List Doubles Open Era'!C23</f>
        <v>Stefan Edberg (SWE)</v>
      </c>
      <c r="C23" t="str">
        <f>'Winner List Doubles Open Era'!F23</f>
        <v>Sweden</v>
      </c>
      <c r="D23" t="str">
        <f>'Winner List Doubles Open Era'!G23</f>
        <v>Anders Jarryd (SWE)</v>
      </c>
      <c r="E23" t="str">
        <f>'Winner List Doubles Open Era'!I23</f>
        <v>Sweden</v>
      </c>
      <c r="F23" t="str">
        <f>'Winner List Doubles Open Era'!K23</f>
        <v>Anders Jarryd</v>
      </c>
      <c r="G23" t="str">
        <f>'Winner List Doubles Open Era'!L23</f>
        <v>Sweden</v>
      </c>
      <c r="H23" t="str">
        <f>'Winner List Doubles Open Era'!N23</f>
        <v>Robert Seguso</v>
      </c>
      <c r="I23" t="str">
        <f>'Winner List Doubles Open Era'!O23</f>
        <v>United States</v>
      </c>
      <c r="J23" t="str">
        <f>'Winner List Doubles Open Era'!Q23</f>
        <v>Ken Flach</v>
      </c>
      <c r="K23" t="str">
        <f>'Winner List Doubles Open Era'!R23</f>
        <v>United States</v>
      </c>
      <c r="L23" t="str">
        <f>'Winner List Doubles Open Era'!T23</f>
        <v>Robert Seguso</v>
      </c>
      <c r="M23" t="str">
        <f>'Winner List Doubles Open Era'!U23</f>
        <v>United States</v>
      </c>
      <c r="N23" t="str">
        <f>'Winner List Doubles Open Era'!W23</f>
        <v>Stefan Edberg</v>
      </c>
      <c r="O23" t="str">
        <f>'Winner List Doubles Open Era'!X23</f>
        <v>Sweden</v>
      </c>
      <c r="P23" t="str">
        <f>'Winner List Doubles Open Era'!Z23</f>
        <v>Anders Järryd</v>
      </c>
      <c r="Q23" t="str">
        <f>'Winner List Doubles Open Era'!AA23</f>
        <v>Sweden</v>
      </c>
    </row>
    <row r="24" spans="1:17" hidden="1" outlineLevel="1" x14ac:dyDescent="0.25">
      <c r="A24" s="1">
        <f>'Winner List Doubles Open Era'!B24</f>
        <v>1988</v>
      </c>
      <c r="B24" t="str">
        <f>'Winner List Doubles Open Era'!C24</f>
        <v>Rick Leach (USA)</v>
      </c>
      <c r="C24" t="str">
        <f>'Winner List Doubles Open Era'!F24</f>
        <v>United States</v>
      </c>
      <c r="D24" t="str">
        <f>'Winner List Doubles Open Era'!G24</f>
        <v>Jim Pugh (USA)</v>
      </c>
      <c r="E24" t="str">
        <f>'Winner List Doubles Open Era'!I24</f>
        <v>United States</v>
      </c>
      <c r="F24" t="str">
        <f>'Winner List Doubles Open Era'!K24</f>
        <v>Andres Gomez</v>
      </c>
      <c r="G24" t="str">
        <f>'Winner List Doubles Open Era'!L24</f>
        <v>Ecuador</v>
      </c>
      <c r="H24" t="str">
        <f>'Winner List Doubles Open Era'!N24</f>
        <v>Emilio Sanchez</v>
      </c>
      <c r="I24" t="str">
        <f>'Winner List Doubles Open Era'!O24</f>
        <v>Spain</v>
      </c>
      <c r="J24" t="str">
        <f>'Winner List Doubles Open Era'!Q24</f>
        <v>Ken Flach</v>
      </c>
      <c r="K24" t="str">
        <f>'Winner List Doubles Open Era'!R24</f>
        <v>United States</v>
      </c>
      <c r="L24" t="str">
        <f>'Winner List Doubles Open Era'!T24</f>
        <v>Robert Seguso</v>
      </c>
      <c r="M24" t="str">
        <f>'Winner List Doubles Open Era'!U24</f>
        <v>United States</v>
      </c>
      <c r="N24" t="str">
        <f>'Winner List Doubles Open Era'!W24</f>
        <v>Sergio Casal</v>
      </c>
      <c r="O24" t="str">
        <f>'Winner List Doubles Open Era'!X24</f>
        <v>Spain</v>
      </c>
      <c r="P24" t="str">
        <f>'Winner List Doubles Open Era'!Z24</f>
        <v>Emilio Sánchez</v>
      </c>
      <c r="Q24" t="str">
        <f>'Winner List Doubles Open Era'!AA24</f>
        <v>Spain</v>
      </c>
    </row>
    <row r="25" spans="1:17" hidden="1" outlineLevel="1" x14ac:dyDescent="0.25">
      <c r="A25" s="1">
        <f>'Winner List Doubles Open Era'!B25</f>
        <v>1989</v>
      </c>
      <c r="B25" t="str">
        <f>'Winner List Doubles Open Era'!C25</f>
        <v>Rick Leach (USA)</v>
      </c>
      <c r="C25" t="str">
        <f>'Winner List Doubles Open Era'!F25</f>
        <v>United States</v>
      </c>
      <c r="D25" t="str">
        <f>'Winner List Doubles Open Era'!G25</f>
        <v>Jim Pugh (USA)</v>
      </c>
      <c r="E25" t="str">
        <f>'Winner List Doubles Open Era'!I25</f>
        <v>United States</v>
      </c>
      <c r="F25" t="str">
        <f>'Winner List Doubles Open Era'!K25</f>
        <v>Jim Grabb</v>
      </c>
      <c r="G25" t="str">
        <f>'Winner List Doubles Open Era'!L25</f>
        <v>United States</v>
      </c>
      <c r="H25" t="str">
        <f>'Winner List Doubles Open Era'!N25</f>
        <v>Patrick McEnroe</v>
      </c>
      <c r="I25" t="str">
        <f>'Winner List Doubles Open Era'!O25</f>
        <v>United States</v>
      </c>
      <c r="J25" t="str">
        <f>'Winner List Doubles Open Era'!Q25</f>
        <v>John Fitzgerald</v>
      </c>
      <c r="K25" t="str">
        <f>'Winner List Doubles Open Era'!R25</f>
        <v>Australia</v>
      </c>
      <c r="L25" t="str">
        <f>'Winner List Doubles Open Era'!T25</f>
        <v>Anders Jarryd</v>
      </c>
      <c r="M25" t="str">
        <f>'Winner List Doubles Open Era'!U25</f>
        <v>Sweden</v>
      </c>
      <c r="N25" t="str">
        <f>'Winner List Doubles Open Era'!W25</f>
        <v>John Mc Enroe</v>
      </c>
      <c r="O25" t="str">
        <f>'Winner List Doubles Open Era'!X25</f>
        <v>United States</v>
      </c>
      <c r="P25" t="str">
        <f>'Winner List Doubles Open Era'!Z25</f>
        <v>Mark Woodforde</v>
      </c>
      <c r="Q25" t="str">
        <f>'Winner List Doubles Open Era'!AA25</f>
        <v>Australia</v>
      </c>
    </row>
    <row r="26" spans="1:17" hidden="1" outlineLevel="1" x14ac:dyDescent="0.25">
      <c r="A26" s="1">
        <f>'Winner List Doubles Open Era'!B26</f>
        <v>1990</v>
      </c>
      <c r="B26" t="str">
        <f>'Winner List Doubles Open Era'!C26</f>
        <v>Pieter Aldrich (RSA)</v>
      </c>
      <c r="C26" t="str">
        <f>'Winner List Doubles Open Era'!F26</f>
        <v>South Africa</v>
      </c>
      <c r="D26" t="str">
        <f>'Winner List Doubles Open Era'!G26</f>
        <v>Danie Visser (RSA)</v>
      </c>
      <c r="E26" t="str">
        <f>'Winner List Doubles Open Era'!I26</f>
        <v>South Africa</v>
      </c>
      <c r="F26" t="str">
        <f>'Winner List Doubles Open Era'!K26</f>
        <v>Sergio Casal</v>
      </c>
      <c r="G26" t="str">
        <f>'Winner List Doubles Open Era'!L26</f>
        <v>Spain</v>
      </c>
      <c r="H26" t="str">
        <f>'Winner List Doubles Open Era'!N26</f>
        <v>Emilio Sanchez</v>
      </c>
      <c r="I26" t="str">
        <f>'Winner List Doubles Open Era'!O26</f>
        <v>Spain</v>
      </c>
      <c r="J26" t="str">
        <f>'Winner List Doubles Open Era'!Q26</f>
        <v>Rick Leach</v>
      </c>
      <c r="K26" t="str">
        <f>'Winner List Doubles Open Era'!R26</f>
        <v>United States</v>
      </c>
      <c r="L26" t="str">
        <f>'Winner List Doubles Open Era'!T26</f>
        <v>Jim Pugh</v>
      </c>
      <c r="M26" t="str">
        <f>'Winner List Doubles Open Era'!U26</f>
        <v>United States</v>
      </c>
      <c r="N26" t="str">
        <f>'Winner List Doubles Open Era'!W26</f>
        <v>Pieter Aldrich</v>
      </c>
      <c r="O26" t="str">
        <f>'Winner List Doubles Open Era'!X26</f>
        <v>South Africa</v>
      </c>
      <c r="P26" t="str">
        <f>'Winner List Doubles Open Era'!Z26</f>
        <v>Danie Visser</v>
      </c>
      <c r="Q26" t="str">
        <f>'Winner List Doubles Open Era'!AA26</f>
        <v>South Africa</v>
      </c>
    </row>
    <row r="27" spans="1:17" hidden="1" outlineLevel="1" x14ac:dyDescent="0.25">
      <c r="A27" s="1">
        <f>'Winner List Doubles Open Era'!B27</f>
        <v>1991</v>
      </c>
      <c r="B27" t="str">
        <f>'Winner List Doubles Open Era'!C27</f>
        <v>Scott Davis (USA)</v>
      </c>
      <c r="C27" t="str">
        <f>'Winner List Doubles Open Era'!F27</f>
        <v>United States</v>
      </c>
      <c r="D27" t="str">
        <f>'Winner List Doubles Open Era'!G27</f>
        <v>David Pate (USA)</v>
      </c>
      <c r="E27" t="str">
        <f>'Winner List Doubles Open Era'!I27</f>
        <v>United States</v>
      </c>
      <c r="F27" t="str">
        <f>'Winner List Doubles Open Era'!K27</f>
        <v>John Fitzgerald</v>
      </c>
      <c r="G27" t="str">
        <f>'Winner List Doubles Open Era'!L27</f>
        <v>Australia</v>
      </c>
      <c r="H27" t="str">
        <f>'Winner List Doubles Open Era'!N27</f>
        <v>Anders Jarryd</v>
      </c>
      <c r="I27" t="str">
        <f>'Winner List Doubles Open Era'!O27</f>
        <v>Sweden</v>
      </c>
      <c r="J27" t="str">
        <f>'Winner List Doubles Open Era'!Q27</f>
        <v>John Fitzgerald</v>
      </c>
      <c r="K27" t="str">
        <f>'Winner List Doubles Open Era'!R27</f>
        <v>Australia</v>
      </c>
      <c r="L27" t="str">
        <f>'Winner List Doubles Open Era'!T27</f>
        <v>Anders Jarryd</v>
      </c>
      <c r="M27" t="str">
        <f>'Winner List Doubles Open Era'!U27</f>
        <v>Sweden</v>
      </c>
      <c r="N27" t="str">
        <f>'Winner List Doubles Open Era'!W27</f>
        <v>John Fitzgerald</v>
      </c>
      <c r="O27" t="str">
        <f>'Winner List Doubles Open Era'!X27</f>
        <v>Australia</v>
      </c>
      <c r="P27" t="str">
        <f>'Winner List Doubles Open Era'!Z27</f>
        <v>Anders Järryd</v>
      </c>
      <c r="Q27" t="str">
        <f>'Winner List Doubles Open Era'!AA27</f>
        <v>Sweden</v>
      </c>
    </row>
    <row r="28" spans="1:17" hidden="1" outlineLevel="1" x14ac:dyDescent="0.25">
      <c r="A28" s="1">
        <f>'Winner List Doubles Open Era'!B28</f>
        <v>1992</v>
      </c>
      <c r="B28" t="str">
        <f>'Winner List Doubles Open Era'!C28</f>
        <v>Todd Woodbridge</v>
      </c>
      <c r="C28" t="str">
        <f>'Winner List Doubles Open Era'!F28</f>
        <v>Australia</v>
      </c>
      <c r="D28" t="str">
        <f>'Winner List Doubles Open Era'!G28</f>
        <v>Mark Woodforde</v>
      </c>
      <c r="E28" t="str">
        <f>'Winner List Doubles Open Era'!I28</f>
        <v>Australia</v>
      </c>
      <c r="F28" t="str">
        <f>'Winner List Doubles Open Era'!K28</f>
        <v>Jakob Hlasek</v>
      </c>
      <c r="G28" t="str">
        <f>'Winner List Doubles Open Era'!L28</f>
        <v>Switzerland</v>
      </c>
      <c r="H28" t="str">
        <f>'Winner List Doubles Open Era'!N28</f>
        <v>Marc Rosset</v>
      </c>
      <c r="I28" t="str">
        <f>'Winner List Doubles Open Era'!O28</f>
        <v>Switzerland</v>
      </c>
      <c r="J28" t="str">
        <f>'Winner List Doubles Open Era'!Q28</f>
        <v>John McEnroe</v>
      </c>
      <c r="K28" t="str">
        <f>'Winner List Doubles Open Era'!R28</f>
        <v>United States</v>
      </c>
      <c r="L28" t="str">
        <f>'Winner List Doubles Open Era'!T28</f>
        <v>Michael Stich</v>
      </c>
      <c r="M28" t="str">
        <f>'Winner List Doubles Open Era'!U28</f>
        <v>Germany</v>
      </c>
      <c r="N28" t="str">
        <f>'Winner List Doubles Open Era'!W28</f>
        <v>Jim Grabb</v>
      </c>
      <c r="O28" t="str">
        <f>'Winner List Doubles Open Era'!X28</f>
        <v>United States</v>
      </c>
      <c r="P28" t="str">
        <f>'Winner List Doubles Open Era'!Z28</f>
        <v>Richey Reneberg</v>
      </c>
      <c r="Q28" t="str">
        <f>'Winner List Doubles Open Era'!AA28</f>
        <v>United States</v>
      </c>
    </row>
    <row r="29" spans="1:17" hidden="1" outlineLevel="1" x14ac:dyDescent="0.25">
      <c r="A29" s="1">
        <f>'Winner List Doubles Open Era'!B29</f>
        <v>1993</v>
      </c>
      <c r="B29" t="str">
        <f>'Winner List Doubles Open Era'!C29</f>
        <v>Danie Visser (RSA)</v>
      </c>
      <c r="C29" t="str">
        <f>'Winner List Doubles Open Era'!F29</f>
        <v>South Africa</v>
      </c>
      <c r="D29" t="str">
        <f>'Winner List Doubles Open Era'!G29</f>
        <v>Laurie Warder</v>
      </c>
      <c r="E29" t="str">
        <f>'Winner List Doubles Open Era'!I29</f>
        <v>Australia</v>
      </c>
      <c r="F29" t="str">
        <f>'Winner List Doubles Open Era'!K29</f>
        <v>Luke Jensen</v>
      </c>
      <c r="G29" t="str">
        <f>'Winner List Doubles Open Era'!L29</f>
        <v>United States</v>
      </c>
      <c r="H29" t="str">
        <f>'Winner List Doubles Open Era'!N29</f>
        <v>Murphy Jensen</v>
      </c>
      <c r="I29" t="str">
        <f>'Winner List Doubles Open Era'!O29</f>
        <v>United States</v>
      </c>
      <c r="J29" t="str">
        <f>'Winner List Doubles Open Era'!Q29</f>
        <v>Todd Woodbridge</v>
      </c>
      <c r="K29" t="str">
        <f>'Winner List Doubles Open Era'!R29</f>
        <v>Australia</v>
      </c>
      <c r="L29" t="str">
        <f>'Winner List Doubles Open Era'!T29</f>
        <v>Mark Woodforde</v>
      </c>
      <c r="M29" t="str">
        <f>'Winner List Doubles Open Era'!U29</f>
        <v>Australia</v>
      </c>
      <c r="N29" t="str">
        <f>'Winner List Doubles Open Era'!W29</f>
        <v>Ken Flach</v>
      </c>
      <c r="O29" t="str">
        <f>'Winner List Doubles Open Era'!X29</f>
        <v>United States</v>
      </c>
      <c r="P29" t="str">
        <f>'Winner List Doubles Open Era'!Z29</f>
        <v>Rick Leach</v>
      </c>
      <c r="Q29" t="str">
        <f>'Winner List Doubles Open Era'!AA29</f>
        <v>United States</v>
      </c>
    </row>
    <row r="30" spans="1:17" hidden="1" outlineLevel="1" x14ac:dyDescent="0.25">
      <c r="A30" s="1">
        <f>'Winner List Doubles Open Era'!B30</f>
        <v>1994</v>
      </c>
      <c r="B30" t="str">
        <f>'Winner List Doubles Open Era'!C30</f>
        <v>Jacco Eltingh (NED)</v>
      </c>
      <c r="C30" t="str">
        <f>'Winner List Doubles Open Era'!F30</f>
        <v>Netherlands</v>
      </c>
      <c r="D30" t="str">
        <f>'Winner List Doubles Open Era'!G30</f>
        <v>Paul Haarhuis (NED)</v>
      </c>
      <c r="E30" t="str">
        <f>'Winner List Doubles Open Era'!I30</f>
        <v>Netherlands</v>
      </c>
      <c r="F30" t="str">
        <f>'Winner List Doubles Open Era'!K30</f>
        <v>Byron Black</v>
      </c>
      <c r="G30" t="str">
        <f>'Winner List Doubles Open Era'!L30</f>
        <v>Zimbabwe</v>
      </c>
      <c r="H30" t="str">
        <f>'Winner List Doubles Open Era'!N30</f>
        <v>Jonathan Stark</v>
      </c>
      <c r="I30" t="str">
        <f>'Winner List Doubles Open Era'!O30</f>
        <v>United States</v>
      </c>
      <c r="J30" t="str">
        <f>'Winner List Doubles Open Era'!Q30</f>
        <v>Todd Woodbridge</v>
      </c>
      <c r="K30" t="str">
        <f>'Winner List Doubles Open Era'!R30</f>
        <v>Australia</v>
      </c>
      <c r="L30" t="str">
        <f>'Winner List Doubles Open Era'!T30</f>
        <v>Mark Woodforde</v>
      </c>
      <c r="M30" t="str">
        <f>'Winner List Doubles Open Era'!U30</f>
        <v>Australia</v>
      </c>
      <c r="N30" t="str">
        <f>'Winner List Doubles Open Era'!W30</f>
        <v>Jacco Eltingh</v>
      </c>
      <c r="O30" t="str">
        <f>'Winner List Doubles Open Era'!X30</f>
        <v>Netherlands</v>
      </c>
      <c r="P30" t="str">
        <f>'Winner List Doubles Open Era'!Z30</f>
        <v>Paul Haarhuis</v>
      </c>
      <c r="Q30" t="str">
        <f>'Winner List Doubles Open Era'!AA30</f>
        <v>Netherlands</v>
      </c>
    </row>
    <row r="31" spans="1:17" hidden="1" outlineLevel="1" x14ac:dyDescent="0.25">
      <c r="A31" s="1">
        <f>'Winner List Doubles Open Era'!B31</f>
        <v>1995</v>
      </c>
      <c r="B31" t="str">
        <f>'Winner List Doubles Open Era'!C31</f>
        <v>Jared Palmer (USA)</v>
      </c>
      <c r="C31" t="str">
        <f>'Winner List Doubles Open Era'!F31</f>
        <v>United States</v>
      </c>
      <c r="D31" t="str">
        <f>'Winner List Doubles Open Era'!G31</f>
        <v>Richey Reneberg (USA)</v>
      </c>
      <c r="E31" t="str">
        <f>'Winner List Doubles Open Era'!I31</f>
        <v>United States</v>
      </c>
      <c r="F31" t="str">
        <f>'Winner List Doubles Open Era'!K31</f>
        <v>Jacco Eltingh</v>
      </c>
      <c r="G31" t="str">
        <f>'Winner List Doubles Open Era'!L31</f>
        <v>Netherlands</v>
      </c>
      <c r="H31" t="str">
        <f>'Winner List Doubles Open Era'!N31</f>
        <v>Paul Haarhuis</v>
      </c>
      <c r="I31" t="str">
        <f>'Winner List Doubles Open Era'!O31</f>
        <v>Netherlands</v>
      </c>
      <c r="J31" t="str">
        <f>'Winner List Doubles Open Era'!Q31</f>
        <v>Todd Woodbridge</v>
      </c>
      <c r="K31" t="str">
        <f>'Winner List Doubles Open Era'!R31</f>
        <v>Australia</v>
      </c>
      <c r="L31" t="str">
        <f>'Winner List Doubles Open Era'!T31</f>
        <v>Mark Woodforde</v>
      </c>
      <c r="M31" t="str">
        <f>'Winner List Doubles Open Era'!U31</f>
        <v>Australia</v>
      </c>
      <c r="N31" t="str">
        <f>'Winner List Doubles Open Era'!W31</f>
        <v>Todd Woodbridge</v>
      </c>
      <c r="O31" t="str">
        <f>'Winner List Doubles Open Era'!X31</f>
        <v>Australia</v>
      </c>
      <c r="P31" t="str">
        <f>'Winner List Doubles Open Era'!Z31</f>
        <v>Mark Woodforde</v>
      </c>
      <c r="Q31" t="str">
        <f>'Winner List Doubles Open Era'!AA31</f>
        <v>Australia</v>
      </c>
    </row>
    <row r="32" spans="1:17" hidden="1" outlineLevel="1" x14ac:dyDescent="0.25">
      <c r="A32" s="1">
        <f>'Winner List Doubles Open Era'!B32</f>
        <v>1996</v>
      </c>
      <c r="B32" t="str">
        <f>'Winner List Doubles Open Era'!C32</f>
        <v>Stefan Edberg (SWE)</v>
      </c>
      <c r="C32" t="str">
        <f>'Winner List Doubles Open Era'!F32</f>
        <v>Sweden</v>
      </c>
      <c r="D32" t="str">
        <f>'Winner List Doubles Open Era'!G32</f>
        <v>Petr Korda (CZE)</v>
      </c>
      <c r="E32" t="str">
        <f>'Winner List Doubles Open Era'!I32</f>
        <v>Czech Republic</v>
      </c>
      <c r="F32" t="str">
        <f>'Winner List Doubles Open Era'!K32</f>
        <v>Yevgeny Kafelnikov</v>
      </c>
      <c r="G32" t="str">
        <f>'Winner List Doubles Open Era'!L32</f>
        <v>Russia</v>
      </c>
      <c r="H32" t="str">
        <f>'Winner List Doubles Open Era'!N32</f>
        <v>Daniel Vacek</v>
      </c>
      <c r="I32" t="str">
        <f>'Winner List Doubles Open Era'!O32</f>
        <v>Czech Republic</v>
      </c>
      <c r="J32" t="str">
        <f>'Winner List Doubles Open Era'!Q32</f>
        <v>Todd Woodbridge</v>
      </c>
      <c r="K32" t="str">
        <f>'Winner List Doubles Open Era'!R32</f>
        <v>Australia</v>
      </c>
      <c r="L32" t="str">
        <f>'Winner List Doubles Open Era'!T32</f>
        <v>Mark Woodforde</v>
      </c>
      <c r="M32" t="str">
        <f>'Winner List Doubles Open Era'!U32</f>
        <v>Australia</v>
      </c>
      <c r="N32" t="str">
        <f>'Winner List Doubles Open Era'!W32</f>
        <v>Todd Woodbridge</v>
      </c>
      <c r="O32" t="str">
        <f>'Winner List Doubles Open Era'!X32</f>
        <v>Australia</v>
      </c>
      <c r="P32" t="str">
        <f>'Winner List Doubles Open Era'!Z32</f>
        <v>Mark Woodforde</v>
      </c>
      <c r="Q32" t="str">
        <f>'Winner List Doubles Open Era'!AA32</f>
        <v>Australia</v>
      </c>
    </row>
    <row r="33" spans="1:17" hidden="1" outlineLevel="1" x14ac:dyDescent="0.25">
      <c r="A33" s="1">
        <f>'Winner List Doubles Open Era'!B33</f>
        <v>1997</v>
      </c>
      <c r="B33" t="str">
        <f>'Winner List Doubles Open Era'!C33</f>
        <v>Todd Woodbridge</v>
      </c>
      <c r="C33" t="str">
        <f>'Winner List Doubles Open Era'!F33</f>
        <v>Australia</v>
      </c>
      <c r="D33" t="str">
        <f>'Winner List Doubles Open Era'!G33</f>
        <v>Mark Woodforde</v>
      </c>
      <c r="E33" t="str">
        <f>'Winner List Doubles Open Era'!I33</f>
        <v>Australia</v>
      </c>
      <c r="F33" t="str">
        <f>'Winner List Doubles Open Era'!K33</f>
        <v>Yevgeny Kafelnikov</v>
      </c>
      <c r="G33" t="str">
        <f>'Winner List Doubles Open Era'!L33</f>
        <v>Russia</v>
      </c>
      <c r="H33" t="str">
        <f>'Winner List Doubles Open Era'!N33</f>
        <v>Daniel Vacek</v>
      </c>
      <c r="I33" t="str">
        <f>'Winner List Doubles Open Era'!O33</f>
        <v>Czech Republic</v>
      </c>
      <c r="J33" t="str">
        <f>'Winner List Doubles Open Era'!Q33</f>
        <v>Todd Woodbridge</v>
      </c>
      <c r="K33" t="str">
        <f>'Winner List Doubles Open Era'!R33</f>
        <v>Australia</v>
      </c>
      <c r="L33" t="str">
        <f>'Winner List Doubles Open Era'!T33</f>
        <v>Mark Woodforde</v>
      </c>
      <c r="M33" t="str">
        <f>'Winner List Doubles Open Era'!U33</f>
        <v>Australia</v>
      </c>
      <c r="N33" t="str">
        <f>'Winner List Doubles Open Era'!W33</f>
        <v>Yevgeny Kafelnikov</v>
      </c>
      <c r="O33" t="str">
        <f>'Winner List Doubles Open Era'!X33</f>
        <v>Russia</v>
      </c>
      <c r="P33" t="str">
        <f>'Winner List Doubles Open Era'!Z33</f>
        <v>Daniel Vacek</v>
      </c>
      <c r="Q33" t="str">
        <f>'Winner List Doubles Open Era'!AA33</f>
        <v>Czech Republic</v>
      </c>
    </row>
    <row r="34" spans="1:17" hidden="1" outlineLevel="1" x14ac:dyDescent="0.25">
      <c r="A34" s="1">
        <f>'Winner List Doubles Open Era'!B34</f>
        <v>1998</v>
      </c>
      <c r="B34" t="str">
        <f>'Winner List Doubles Open Era'!C34</f>
        <v>Jonas Bjorkman (SWE)</v>
      </c>
      <c r="C34" t="str">
        <f>'Winner List Doubles Open Era'!F34</f>
        <v>Sweden</v>
      </c>
      <c r="D34" t="str">
        <f>'Winner List Doubles Open Era'!G34</f>
        <v>Jacco Eltingh (NED)</v>
      </c>
      <c r="E34" t="str">
        <f>'Winner List Doubles Open Era'!I34</f>
        <v>Netherlands</v>
      </c>
      <c r="F34" t="str">
        <f>'Winner List Doubles Open Era'!K34</f>
        <v>Jacco Eltingh</v>
      </c>
      <c r="G34" t="str">
        <f>'Winner List Doubles Open Era'!L34</f>
        <v>Netherlands</v>
      </c>
      <c r="H34" t="str">
        <f>'Winner List Doubles Open Era'!N34</f>
        <v>Paul Haarhuis</v>
      </c>
      <c r="I34" t="str">
        <f>'Winner List Doubles Open Era'!O34</f>
        <v>Netherlands</v>
      </c>
      <c r="J34" t="str">
        <f>'Winner List Doubles Open Era'!Q34</f>
        <v>Jacco Eltingh</v>
      </c>
      <c r="K34" t="str">
        <f>'Winner List Doubles Open Era'!R34</f>
        <v>Netherlands</v>
      </c>
      <c r="L34" t="str">
        <f>'Winner List Doubles Open Era'!T34</f>
        <v>Paul Haarhuis</v>
      </c>
      <c r="M34" t="str">
        <f>'Winner List Doubles Open Era'!U34</f>
        <v>Netherlands</v>
      </c>
      <c r="N34" t="str">
        <f>'Winner List Doubles Open Era'!W34</f>
        <v>Sandon Stolle</v>
      </c>
      <c r="O34" t="str">
        <f>'Winner List Doubles Open Era'!X34</f>
        <v>Australia</v>
      </c>
      <c r="P34" t="str">
        <f>'Winner List Doubles Open Era'!Z34</f>
        <v>Cyril Suk</v>
      </c>
      <c r="Q34" t="str">
        <f>'Winner List Doubles Open Era'!AA34</f>
        <v>Czech Republic</v>
      </c>
    </row>
    <row r="35" spans="1:17" hidden="1" outlineLevel="1" x14ac:dyDescent="0.25">
      <c r="A35" s="1">
        <f>'Winner List Doubles Open Era'!B35</f>
        <v>1999</v>
      </c>
      <c r="B35" t="str">
        <f>'Winner List Doubles Open Era'!C35</f>
        <v>Jonas Bjorkman (SWE)</v>
      </c>
      <c r="C35" t="str">
        <f>'Winner List Doubles Open Era'!F35</f>
        <v>Sweden</v>
      </c>
      <c r="D35" t="str">
        <f>'Winner List Doubles Open Era'!G35</f>
        <v>Patrick Rafter</v>
      </c>
      <c r="E35" t="str">
        <f>'Winner List Doubles Open Era'!I35</f>
        <v>Australia</v>
      </c>
      <c r="F35" t="str">
        <f>'Winner List Doubles Open Era'!K35</f>
        <v>Mahesh Bhupathi</v>
      </c>
      <c r="G35" t="str">
        <f>'Winner List Doubles Open Era'!L35</f>
        <v>India</v>
      </c>
      <c r="H35" t="str">
        <f>'Winner List Doubles Open Era'!N35</f>
        <v>Leander Paes</v>
      </c>
      <c r="I35" t="str">
        <f>'Winner List Doubles Open Era'!O35</f>
        <v>India</v>
      </c>
      <c r="J35" t="str">
        <f>'Winner List Doubles Open Era'!Q35</f>
        <v>Mahesh Bhupati</v>
      </c>
      <c r="K35" t="str">
        <f>'Winner List Doubles Open Era'!R35</f>
        <v>India</v>
      </c>
      <c r="L35" t="str">
        <f>'Winner List Doubles Open Era'!T35</f>
        <v>Leander Paes</v>
      </c>
      <c r="M35" t="str">
        <f>'Winner List Doubles Open Era'!U35</f>
        <v>India</v>
      </c>
      <c r="N35" t="str">
        <f>'Winner List Doubles Open Era'!W35</f>
        <v>Sébastien Lareau</v>
      </c>
      <c r="O35" t="str">
        <f>'Winner List Doubles Open Era'!X35</f>
        <v>Canada</v>
      </c>
      <c r="P35" t="str">
        <f>'Winner List Doubles Open Era'!Z35</f>
        <v>Alex O' Brien</v>
      </c>
      <c r="Q35" t="str">
        <f>'Winner List Doubles Open Era'!AA35</f>
        <v>United States</v>
      </c>
    </row>
    <row r="36" spans="1:17" hidden="1" outlineLevel="1" x14ac:dyDescent="0.25">
      <c r="A36" s="1">
        <f>'Winner List Doubles Open Era'!B36</f>
        <v>2000</v>
      </c>
      <c r="B36" t="str">
        <f>'Winner List Doubles Open Era'!C36</f>
        <v>Ellis Ferreira (RSA)</v>
      </c>
      <c r="C36" t="str">
        <f>'Winner List Doubles Open Era'!F36</f>
        <v>South Africa</v>
      </c>
      <c r="D36" t="str">
        <f>'Winner List Doubles Open Era'!G36</f>
        <v>Rick Leach (USA)</v>
      </c>
      <c r="E36" t="str">
        <f>'Winner List Doubles Open Era'!I36</f>
        <v>United States</v>
      </c>
      <c r="F36" t="str">
        <f>'Winner List Doubles Open Era'!K36</f>
        <v>Todd Woodforde</v>
      </c>
      <c r="G36" t="str">
        <f>'Winner List Doubles Open Era'!L36</f>
        <v>Australia</v>
      </c>
      <c r="H36" t="str">
        <f>'Winner List Doubles Open Era'!N36</f>
        <v>Todd Woodbridge</v>
      </c>
      <c r="I36" t="str">
        <f>'Winner List Doubles Open Era'!O36</f>
        <v>Australia</v>
      </c>
      <c r="J36" t="str">
        <f>'Winner List Doubles Open Era'!Q36</f>
        <v>Todd Woodbridge</v>
      </c>
      <c r="K36" t="str">
        <f>'Winner List Doubles Open Era'!R36</f>
        <v>Australia</v>
      </c>
      <c r="L36" t="str">
        <f>'Winner List Doubles Open Era'!T36</f>
        <v>Mark Woodforde</v>
      </c>
      <c r="M36" t="str">
        <f>'Winner List Doubles Open Era'!U36</f>
        <v>Australia</v>
      </c>
      <c r="N36" t="str">
        <f>'Winner List Doubles Open Era'!W36</f>
        <v>Lleyton Hewitt</v>
      </c>
      <c r="O36" t="str">
        <f>'Winner List Doubles Open Era'!X36</f>
        <v>Australia</v>
      </c>
      <c r="P36" t="str">
        <f>'Winner List Doubles Open Era'!Z36</f>
        <v>Max Mirnyi</v>
      </c>
      <c r="Q36" t="str">
        <f>'Winner List Doubles Open Era'!AA36</f>
        <v>Belarus</v>
      </c>
    </row>
    <row r="37" spans="1:17" hidden="1" outlineLevel="1" x14ac:dyDescent="0.25">
      <c r="A37" s="1">
        <f>'Winner List Doubles Open Era'!B37</f>
        <v>2001</v>
      </c>
      <c r="B37" t="str">
        <f>'Winner List Doubles Open Era'!C37</f>
        <v>Jonas Bjorkman (SWE)</v>
      </c>
      <c r="C37" t="str">
        <f>'Winner List Doubles Open Era'!F37</f>
        <v>Sweden</v>
      </c>
      <c r="D37" t="str">
        <f>'Winner List Doubles Open Era'!G37</f>
        <v>Todd Woodbridge</v>
      </c>
      <c r="E37" t="str">
        <f>'Winner List Doubles Open Era'!I37</f>
        <v>Australia</v>
      </c>
      <c r="F37" t="str">
        <f>'Winner List Doubles Open Era'!K37</f>
        <v>Mahesh Bhupathi</v>
      </c>
      <c r="G37" t="str">
        <f>'Winner List Doubles Open Era'!L37</f>
        <v>India</v>
      </c>
      <c r="H37" t="str">
        <f>'Winner List Doubles Open Era'!N37</f>
        <v>Leander Paes</v>
      </c>
      <c r="I37" t="str">
        <f>'Winner List Doubles Open Era'!O37</f>
        <v>India</v>
      </c>
      <c r="J37" t="str">
        <f>'Winner List Doubles Open Era'!Q37</f>
        <v>Donald Johnson</v>
      </c>
      <c r="K37" t="str">
        <f>'Winner List Doubles Open Era'!R37</f>
        <v>United States</v>
      </c>
      <c r="L37" t="str">
        <f>'Winner List Doubles Open Era'!T37</f>
        <v>Jared Palmer</v>
      </c>
      <c r="M37" t="str">
        <f>'Winner List Doubles Open Era'!U37</f>
        <v>United States</v>
      </c>
      <c r="N37" t="str">
        <f>'Winner List Doubles Open Era'!W37</f>
        <v>Wayne Black</v>
      </c>
      <c r="O37" t="str">
        <f>'Winner List Doubles Open Era'!X37</f>
        <v>Zimbabwe</v>
      </c>
      <c r="P37" t="str">
        <f>'Winner List Doubles Open Era'!Z37</f>
        <v>Kevin Ullyett</v>
      </c>
      <c r="Q37" t="str">
        <f>'Winner List Doubles Open Era'!AA37</f>
        <v>Zimbabwe</v>
      </c>
    </row>
    <row r="38" spans="1:17" hidden="1" outlineLevel="1" x14ac:dyDescent="0.25">
      <c r="A38" s="1">
        <f>'Winner List Doubles Open Era'!B38</f>
        <v>2002</v>
      </c>
      <c r="B38" t="str">
        <f>'Winner List Doubles Open Era'!C38</f>
        <v>Mark Knowles (BAH)</v>
      </c>
      <c r="C38" t="str">
        <f>'Winner List Doubles Open Era'!F38</f>
        <v>Bahamas</v>
      </c>
      <c r="D38" t="str">
        <f>'Winner List Doubles Open Era'!G38</f>
        <v>Daniel Nestor (CAN)</v>
      </c>
      <c r="E38" t="str">
        <f>'Winner List Doubles Open Era'!I38</f>
        <v>Canada</v>
      </c>
      <c r="F38" t="str">
        <f>'Winner List Doubles Open Era'!K38</f>
        <v>Paul Haarhuis</v>
      </c>
      <c r="G38" t="str">
        <f>'Winner List Doubles Open Era'!L38</f>
        <v>Netherlands</v>
      </c>
      <c r="H38" t="str">
        <f>'Winner List Doubles Open Era'!N38</f>
        <v>yevgeny Kafelnikov</v>
      </c>
      <c r="I38" t="str">
        <f>'Winner List Doubles Open Era'!O38</f>
        <v>Russia</v>
      </c>
      <c r="J38" t="str">
        <f>'Winner List Doubles Open Era'!Q38</f>
        <v>Jonas Bjorkman</v>
      </c>
      <c r="K38" t="str">
        <f>'Winner List Doubles Open Era'!R38</f>
        <v>Sweden</v>
      </c>
      <c r="L38" t="str">
        <f>'Winner List Doubles Open Era'!T38</f>
        <v>Todd Woodbridge</v>
      </c>
      <c r="M38" t="str">
        <f>'Winner List Doubles Open Era'!U38</f>
        <v>Australia</v>
      </c>
      <c r="N38" t="str">
        <f>'Winner List Doubles Open Era'!W38</f>
        <v>Mahesh Bhupathi</v>
      </c>
      <c r="O38" t="str">
        <f>'Winner List Doubles Open Era'!X38</f>
        <v>India</v>
      </c>
      <c r="P38" t="str">
        <f>'Winner List Doubles Open Era'!Z38</f>
        <v>Max Mirnyi</v>
      </c>
      <c r="Q38" t="str">
        <f>'Winner List Doubles Open Era'!AA38</f>
        <v>Belarus</v>
      </c>
    </row>
    <row r="39" spans="1:17" hidden="1" outlineLevel="1" x14ac:dyDescent="0.25">
      <c r="A39" s="1">
        <f>'Winner List Doubles Open Era'!B39</f>
        <v>2003</v>
      </c>
      <c r="B39" t="str">
        <f>'Winner List Doubles Open Era'!C39</f>
        <v>Michael Llodra (FRA)</v>
      </c>
      <c r="C39" t="str">
        <f>'Winner List Doubles Open Era'!F39</f>
        <v>France</v>
      </c>
      <c r="D39" t="str">
        <f>'Winner List Doubles Open Era'!G39</f>
        <v>Fabrice Santoro (FRA)</v>
      </c>
      <c r="E39" t="str">
        <f>'Winner List Doubles Open Era'!I39</f>
        <v>France</v>
      </c>
      <c r="F39" t="str">
        <f>'Winner List Doubles Open Era'!K39</f>
        <v>Bob Bryan</v>
      </c>
      <c r="G39" t="str">
        <f>'Winner List Doubles Open Era'!L39</f>
        <v>United States</v>
      </c>
      <c r="H39" t="str">
        <f>'Winner List Doubles Open Era'!N39</f>
        <v>Mike Bryan</v>
      </c>
      <c r="I39" t="str">
        <f>'Winner List Doubles Open Era'!O39</f>
        <v>United States</v>
      </c>
      <c r="J39" t="str">
        <f>'Winner List Doubles Open Era'!Q39</f>
        <v>Jonas Bjorkman</v>
      </c>
      <c r="K39" t="str">
        <f>'Winner List Doubles Open Era'!R39</f>
        <v>Sweden</v>
      </c>
      <c r="L39" t="str">
        <f>'Winner List Doubles Open Era'!T39</f>
        <v>Todd Woodbridge</v>
      </c>
      <c r="M39" t="str">
        <f>'Winner List Doubles Open Era'!U39</f>
        <v>Australia</v>
      </c>
      <c r="N39" t="str">
        <f>'Winner List Doubles Open Era'!W39</f>
        <v>Jonas Björkman</v>
      </c>
      <c r="O39" t="str">
        <f>'Winner List Doubles Open Era'!X39</f>
        <v>Sweden</v>
      </c>
      <c r="P39" t="str">
        <f>'Winner List Doubles Open Era'!Z39</f>
        <v>Todd Woodbridge</v>
      </c>
      <c r="Q39" t="str">
        <f>'Winner List Doubles Open Era'!AA39</f>
        <v>Australia</v>
      </c>
    </row>
    <row r="40" spans="1:17" hidden="1" outlineLevel="1" x14ac:dyDescent="0.25">
      <c r="A40" s="1">
        <f>'Winner List Doubles Open Era'!B40</f>
        <v>2004</v>
      </c>
      <c r="B40" t="str">
        <f>'Winner List Doubles Open Era'!C40</f>
        <v>Michael Llodra (FRA)</v>
      </c>
      <c r="C40" t="str">
        <f>'Winner List Doubles Open Era'!F40</f>
        <v>France</v>
      </c>
      <c r="D40" t="str">
        <f>'Winner List Doubles Open Era'!G40</f>
        <v>Fabrice Santoro (FRA)</v>
      </c>
      <c r="E40" t="str">
        <f>'Winner List Doubles Open Era'!I40</f>
        <v>France</v>
      </c>
      <c r="F40" t="str">
        <f>'Winner List Doubles Open Era'!K40</f>
        <v>Xavier Malisse</v>
      </c>
      <c r="G40" t="str">
        <f>'Winner List Doubles Open Era'!L40</f>
        <v>Belgium</v>
      </c>
      <c r="H40" t="str">
        <f>'Winner List Doubles Open Era'!N40</f>
        <v>Olivier Rochus</v>
      </c>
      <c r="I40" t="str">
        <f>'Winner List Doubles Open Era'!O40</f>
        <v>Belgium</v>
      </c>
      <c r="J40" t="str">
        <f>'Winner List Doubles Open Era'!Q40</f>
        <v>Jonas Bjorkman</v>
      </c>
      <c r="K40" t="str">
        <f>'Winner List Doubles Open Era'!R40</f>
        <v>Sweden</v>
      </c>
      <c r="L40" t="str">
        <f>'Winner List Doubles Open Era'!T40</f>
        <v>Todd Woodbridge</v>
      </c>
      <c r="M40" t="str">
        <f>'Winner List Doubles Open Era'!U40</f>
        <v>Australia</v>
      </c>
      <c r="N40" t="str">
        <f>'Winner List Doubles Open Era'!W40</f>
        <v>Mark Knowles</v>
      </c>
      <c r="O40" t="str">
        <f>'Winner List Doubles Open Era'!X40</f>
        <v>Bahamas</v>
      </c>
      <c r="P40" t="str">
        <f>'Winner List Doubles Open Era'!Z40</f>
        <v>Daniel Nestor</v>
      </c>
      <c r="Q40" t="str">
        <f>'Winner List Doubles Open Era'!AA40</f>
        <v>Canada</v>
      </c>
    </row>
    <row r="41" spans="1:17" hidden="1" outlineLevel="1" x14ac:dyDescent="0.25">
      <c r="A41" s="1">
        <f>'Winner List Doubles Open Era'!B41</f>
        <v>2005</v>
      </c>
      <c r="B41" t="str">
        <f>'Winner List Doubles Open Era'!C41</f>
        <v>Wayne Black (ZIM)</v>
      </c>
      <c r="C41" t="str">
        <f>'Winner List Doubles Open Era'!F41</f>
        <v>Zimbabwe</v>
      </c>
      <c r="D41" t="str">
        <f>'Winner List Doubles Open Era'!G41</f>
        <v>Kevin Ullyett (ZIM)</v>
      </c>
      <c r="E41" t="str">
        <f>'Winner List Doubles Open Era'!I41</f>
        <v>Zimbabwe</v>
      </c>
      <c r="F41" t="str">
        <f>'Winner List Doubles Open Era'!K41</f>
        <v>Jonas Björkman</v>
      </c>
      <c r="G41" t="str">
        <f>'Winner List Doubles Open Era'!L41</f>
        <v>Sweden</v>
      </c>
      <c r="H41" t="str">
        <f>'Winner List Doubles Open Era'!N41</f>
        <v>Max Mirnyi</v>
      </c>
      <c r="I41" t="str">
        <f>'Winner List Doubles Open Era'!O41</f>
        <v>Belarus</v>
      </c>
      <c r="J41" t="str">
        <f>'Winner List Doubles Open Era'!Q41</f>
        <v>Stephen Huss</v>
      </c>
      <c r="K41" t="str">
        <f>'Winner List Doubles Open Era'!R41</f>
        <v>Australia</v>
      </c>
      <c r="L41" t="str">
        <f>'Winner List Doubles Open Era'!T41</f>
        <v>Wesley Moodie</v>
      </c>
      <c r="M41" t="str">
        <f>'Winner List Doubles Open Era'!U41</f>
        <v>South Africa</v>
      </c>
      <c r="N41" t="str">
        <f>'Winner List Doubles Open Era'!W41</f>
        <v>Bob Bryan</v>
      </c>
      <c r="O41" t="str">
        <f>'Winner List Doubles Open Era'!X41</f>
        <v>United States</v>
      </c>
      <c r="P41" t="str">
        <f>'Winner List Doubles Open Era'!Z41</f>
        <v>Mike Bryan</v>
      </c>
      <c r="Q41" t="str">
        <f>'Winner List Doubles Open Era'!AA41</f>
        <v>United States</v>
      </c>
    </row>
    <row r="42" spans="1:17" hidden="1" outlineLevel="1" x14ac:dyDescent="0.25">
      <c r="A42" s="1">
        <f>'Winner List Doubles Open Era'!B42</f>
        <v>2006</v>
      </c>
      <c r="B42" t="str">
        <f>'Winner List Doubles Open Era'!C42</f>
        <v>Bob Bryan (USA)</v>
      </c>
      <c r="C42" t="str">
        <f>'Winner List Doubles Open Era'!F42</f>
        <v>United States</v>
      </c>
      <c r="D42" t="str">
        <f>'Winner List Doubles Open Era'!G42</f>
        <v>Mike Bryan (USA)</v>
      </c>
      <c r="E42" t="str">
        <f>'Winner List Doubles Open Era'!I42</f>
        <v>United States</v>
      </c>
      <c r="F42" t="str">
        <f>'Winner List Doubles Open Era'!K42</f>
        <v>Jonas Björkman</v>
      </c>
      <c r="G42" t="str">
        <f>'Winner List Doubles Open Era'!L42</f>
        <v>Sweden</v>
      </c>
      <c r="H42" t="str">
        <f>'Winner List Doubles Open Era'!N42</f>
        <v>Max Mirnyi</v>
      </c>
      <c r="I42" t="str">
        <f>'Winner List Doubles Open Era'!O42</f>
        <v>Belarus</v>
      </c>
      <c r="J42" t="str">
        <f>'Winner List Doubles Open Era'!Q42</f>
        <v>Bob Bryan</v>
      </c>
      <c r="K42" t="str">
        <f>'Winner List Doubles Open Era'!R42</f>
        <v>United States</v>
      </c>
      <c r="L42" t="str">
        <f>'Winner List Doubles Open Era'!T42</f>
        <v>Mike Bryan</v>
      </c>
      <c r="M42" t="str">
        <f>'Winner List Doubles Open Era'!U42</f>
        <v>United States</v>
      </c>
      <c r="N42" t="str">
        <f>'Winner List Doubles Open Era'!W42</f>
        <v>Martin Damm</v>
      </c>
      <c r="O42" t="str">
        <f>'Winner List Doubles Open Era'!X42</f>
        <v>Czech Republic</v>
      </c>
      <c r="P42" t="str">
        <f>'Winner List Doubles Open Era'!Z42</f>
        <v>Leander Paes</v>
      </c>
      <c r="Q42" t="str">
        <f>'Winner List Doubles Open Era'!AA42</f>
        <v>India</v>
      </c>
    </row>
    <row r="43" spans="1:17" hidden="1" outlineLevel="1" x14ac:dyDescent="0.25">
      <c r="A43" s="1">
        <f>'Winner List Doubles Open Era'!B43</f>
        <v>2007</v>
      </c>
      <c r="B43" t="str">
        <f>'Winner List Doubles Open Era'!C43</f>
        <v>Bob Bryan (USA)</v>
      </c>
      <c r="C43" t="str">
        <f>'Winner List Doubles Open Era'!F43</f>
        <v>United States</v>
      </c>
      <c r="D43" t="str">
        <f>'Winner List Doubles Open Era'!G43</f>
        <v>Mike Bryan (USA)</v>
      </c>
      <c r="E43" t="str">
        <f>'Winner List Doubles Open Era'!I43</f>
        <v>United States</v>
      </c>
      <c r="F43" t="str">
        <f>'Winner List Doubles Open Era'!K43</f>
        <v>Mark Knowles</v>
      </c>
      <c r="G43" t="str">
        <f>'Winner List Doubles Open Era'!L43</f>
        <v>Bahamas</v>
      </c>
      <c r="H43" t="str">
        <f>'Winner List Doubles Open Era'!N43</f>
        <v>Daniel Nestor</v>
      </c>
      <c r="I43" t="str">
        <f>'Winner List Doubles Open Era'!O43</f>
        <v>Canada</v>
      </c>
      <c r="J43" t="str">
        <f>'Winner List Doubles Open Era'!Q43</f>
        <v>Arnaud Clement</v>
      </c>
      <c r="K43" t="str">
        <f>'Winner List Doubles Open Era'!R43</f>
        <v>France</v>
      </c>
      <c r="L43" t="str">
        <f>'Winner List Doubles Open Era'!T43</f>
        <v>Michael Llodra</v>
      </c>
      <c r="M43" t="str">
        <f>'Winner List Doubles Open Era'!U43</f>
        <v>France</v>
      </c>
      <c r="N43" t="str">
        <f>'Winner List Doubles Open Era'!W43</f>
        <v>Simon Aspelin</v>
      </c>
      <c r="O43" t="str">
        <f>'Winner List Doubles Open Era'!X43</f>
        <v>Sweden</v>
      </c>
      <c r="P43" t="str">
        <f>'Winner List Doubles Open Era'!Z43</f>
        <v>Julian Knowle</v>
      </c>
      <c r="Q43" t="str">
        <f>'Winner List Doubles Open Era'!AA43</f>
        <v>Austria</v>
      </c>
    </row>
    <row r="44" spans="1:17" hidden="1" outlineLevel="1" x14ac:dyDescent="0.25">
      <c r="A44" s="1">
        <f>'Winner List Doubles Open Era'!B44</f>
        <v>2008</v>
      </c>
      <c r="B44" t="str">
        <f>'Winner List Doubles Open Era'!C44</f>
        <v>Jonathan Erlich (ISR)</v>
      </c>
      <c r="C44" t="str">
        <f>'Winner List Doubles Open Era'!F44</f>
        <v>Israel</v>
      </c>
      <c r="D44" t="str">
        <f>'Winner List Doubles Open Era'!G44</f>
        <v>Andy Ram (ISR)</v>
      </c>
      <c r="E44" t="str">
        <f>'Winner List Doubles Open Era'!I44</f>
        <v>Israel</v>
      </c>
      <c r="F44" t="str">
        <f>'Winner List Doubles Open Era'!K44</f>
        <v>Pablo Cuevas</v>
      </c>
      <c r="G44" t="str">
        <f>'Winner List Doubles Open Era'!L44</f>
        <v>Uruguay</v>
      </c>
      <c r="H44" t="str">
        <f>'Winner List Doubles Open Era'!N44</f>
        <v>Luis Horna</v>
      </c>
      <c r="I44" t="str">
        <f>'Winner List Doubles Open Era'!O44</f>
        <v>Peru</v>
      </c>
      <c r="J44" t="str">
        <f>'Winner List Doubles Open Era'!Q44</f>
        <v>Daniel Nestor</v>
      </c>
      <c r="K44" t="str">
        <f>'Winner List Doubles Open Era'!R44</f>
        <v>Canada</v>
      </c>
      <c r="L44" t="str">
        <f>'Winner List Doubles Open Era'!T44</f>
        <v>Nenad Zimonjic</v>
      </c>
      <c r="M44" t="str">
        <f>'Winner List Doubles Open Era'!U44</f>
        <v>Serbia</v>
      </c>
      <c r="N44" t="str">
        <f>'Winner List Doubles Open Era'!W44</f>
        <v>Bob Bryan</v>
      </c>
      <c r="O44" t="str">
        <f>'Winner List Doubles Open Era'!X44</f>
        <v>United States</v>
      </c>
      <c r="P44" t="str">
        <f>'Winner List Doubles Open Era'!Z44</f>
        <v>Mike Bryan</v>
      </c>
      <c r="Q44" t="str">
        <f>'Winner List Doubles Open Era'!AA44</f>
        <v>United States</v>
      </c>
    </row>
    <row r="45" spans="1:17" hidden="1" outlineLevel="1" x14ac:dyDescent="0.25">
      <c r="A45" s="1">
        <f>'Winner List Doubles Open Era'!B45</f>
        <v>2009</v>
      </c>
      <c r="B45" t="str">
        <f>'Winner List Doubles Open Era'!C45</f>
        <v>Bob Bryan (USA)</v>
      </c>
      <c r="C45" t="str">
        <f>'Winner List Doubles Open Era'!F45</f>
        <v>United States</v>
      </c>
      <c r="D45" t="str">
        <f>'Winner List Doubles Open Era'!G45</f>
        <v>Mike Bryan (USA)</v>
      </c>
      <c r="E45" t="str">
        <f>'Winner List Doubles Open Era'!I45</f>
        <v>United States</v>
      </c>
      <c r="F45" t="str">
        <f>'Winner List Doubles Open Era'!K45</f>
        <v>Lukas Dlouhy</v>
      </c>
      <c r="G45" t="str">
        <f>'Winner List Doubles Open Era'!L45</f>
        <v>Czech Republic</v>
      </c>
      <c r="H45" t="str">
        <f>'Winner List Doubles Open Era'!N45</f>
        <v>Leander Paes</v>
      </c>
      <c r="I45" t="str">
        <f>'Winner List Doubles Open Era'!O45</f>
        <v>India</v>
      </c>
      <c r="J45" t="str">
        <f>'Winner List Doubles Open Era'!Q45</f>
        <v>Daniel Nestor</v>
      </c>
      <c r="K45" t="str">
        <f>'Winner List Doubles Open Era'!R45</f>
        <v>Canada</v>
      </c>
      <c r="L45" t="str">
        <f>'Winner List Doubles Open Era'!T45</f>
        <v>Nenad Zimonjic</v>
      </c>
      <c r="M45" t="str">
        <f>'Winner List Doubles Open Era'!U45</f>
        <v>Serbia</v>
      </c>
      <c r="N45" t="str">
        <f>'Winner List Doubles Open Era'!W45</f>
        <v>Lukáš Dlouhý</v>
      </c>
      <c r="O45" t="str">
        <f>'Winner List Doubles Open Era'!X45</f>
        <v>Czech Republic</v>
      </c>
      <c r="P45" t="str">
        <f>'Winner List Doubles Open Era'!Z45</f>
        <v>Leander Paes</v>
      </c>
      <c r="Q45" t="str">
        <f>'Winner List Doubles Open Era'!AA45</f>
        <v>India</v>
      </c>
    </row>
    <row r="46" spans="1:17" hidden="1" outlineLevel="1" x14ac:dyDescent="0.25">
      <c r="A46" s="1">
        <f>'Winner List Doubles Open Era'!B46</f>
        <v>2010</v>
      </c>
      <c r="B46" t="str">
        <f>'Winner List Doubles Open Era'!C46</f>
        <v>Bob Bryan (USA)</v>
      </c>
      <c r="C46" t="str">
        <f>'Winner List Doubles Open Era'!F46</f>
        <v>United States</v>
      </c>
      <c r="D46" t="str">
        <f>'Winner List Doubles Open Era'!G46</f>
        <v>Mike Bryan (USA)</v>
      </c>
      <c r="E46" t="str">
        <f>'Winner List Doubles Open Era'!I46</f>
        <v>United States</v>
      </c>
      <c r="F46" t="str">
        <f>'Winner List Doubles Open Era'!K46</f>
        <v>Daniel Nestor</v>
      </c>
      <c r="G46" t="str">
        <f>'Winner List Doubles Open Era'!L46</f>
        <v>Canada</v>
      </c>
      <c r="H46" t="str">
        <f>'Winner List Doubles Open Era'!N46</f>
        <v>Nenad Zimonjic</v>
      </c>
      <c r="I46" t="str">
        <f>'Winner List Doubles Open Era'!O46</f>
        <v>Serbia</v>
      </c>
      <c r="J46" t="str">
        <f>'Winner List Doubles Open Era'!Q46</f>
        <v>Jurgen Melzer</v>
      </c>
      <c r="K46" t="str">
        <f>'Winner List Doubles Open Era'!R46</f>
        <v>Austria</v>
      </c>
      <c r="L46" t="str">
        <f>'Winner List Doubles Open Era'!T46</f>
        <v>Philipp Petzschner</v>
      </c>
      <c r="M46" t="str">
        <f>'Winner List Doubles Open Era'!U46</f>
        <v>Germany</v>
      </c>
      <c r="N46" t="str">
        <f>'Winner List Doubles Open Era'!W46</f>
        <v>Bob Bryan</v>
      </c>
      <c r="O46" t="str">
        <f>'Winner List Doubles Open Era'!X46</f>
        <v>United States</v>
      </c>
      <c r="P46" t="str">
        <f>'Winner List Doubles Open Era'!Z46</f>
        <v>Mike Bryan</v>
      </c>
      <c r="Q46" t="str">
        <f>'Winner List Doubles Open Era'!AA46</f>
        <v>United States</v>
      </c>
    </row>
    <row r="47" spans="1:17" hidden="1" outlineLevel="1" x14ac:dyDescent="0.25">
      <c r="A47" s="1">
        <f>'Winner List Doubles Open Era'!B47</f>
        <v>2011</v>
      </c>
      <c r="B47" t="str">
        <f>'Winner List Doubles Open Era'!C47</f>
        <v>Bob Bryan (USA)</v>
      </c>
      <c r="C47" t="str">
        <f>'Winner List Doubles Open Era'!F47</f>
        <v>United States</v>
      </c>
      <c r="D47" t="str">
        <f>'Winner List Doubles Open Era'!G47</f>
        <v>Mike Bryan (USA)</v>
      </c>
      <c r="E47" t="str">
        <f>'Winner List Doubles Open Era'!I47</f>
        <v>United States</v>
      </c>
      <c r="F47" t="str">
        <f>'Winner List Doubles Open Era'!K47</f>
        <v>Max Mirnyi</v>
      </c>
      <c r="G47" t="str">
        <f>'Winner List Doubles Open Era'!L47</f>
        <v>Belarus</v>
      </c>
      <c r="H47" t="str">
        <f>'Winner List Doubles Open Era'!N47</f>
        <v>Daniel Nestor</v>
      </c>
      <c r="I47" t="str">
        <f>'Winner List Doubles Open Era'!O47</f>
        <v>Canada</v>
      </c>
      <c r="J47" t="str">
        <f>'Winner List Doubles Open Era'!Q47</f>
        <v>Bob Bryan</v>
      </c>
      <c r="K47" t="str">
        <f>'Winner List Doubles Open Era'!R47</f>
        <v>United States</v>
      </c>
      <c r="L47" t="str">
        <f>'Winner List Doubles Open Era'!T47</f>
        <v>Mike Bryan</v>
      </c>
      <c r="M47" t="str">
        <f>'Winner List Doubles Open Era'!U47</f>
        <v>United States</v>
      </c>
      <c r="N47" t="str">
        <f>'Winner List Doubles Open Era'!W47</f>
        <v>Jürgen Melzer</v>
      </c>
      <c r="O47" t="str">
        <f>'Winner List Doubles Open Era'!X47</f>
        <v>Austria</v>
      </c>
      <c r="P47" t="str">
        <f>'Winner List Doubles Open Era'!Z47</f>
        <v>Philipp Petzschner</v>
      </c>
      <c r="Q47" t="str">
        <f>'Winner List Doubles Open Era'!AA47</f>
        <v>Germany</v>
      </c>
    </row>
    <row r="48" spans="1:17" hidden="1" outlineLevel="1" x14ac:dyDescent="0.25">
      <c r="A48" s="1">
        <f>'Winner List Doubles Open Era'!B48</f>
        <v>2012</v>
      </c>
      <c r="B48" t="str">
        <f>'Winner List Doubles Open Era'!C48</f>
        <v>Leander Paes (IND)</v>
      </c>
      <c r="C48" t="str">
        <f>'Winner List Doubles Open Era'!F48</f>
        <v>India</v>
      </c>
      <c r="D48" t="str">
        <f>'Winner List Doubles Open Era'!G48</f>
        <v>Radek Stepanek (CZE)</v>
      </c>
      <c r="E48" t="str">
        <f>'Winner List Doubles Open Era'!I48</f>
        <v>Czech Republic</v>
      </c>
      <c r="F48" t="str">
        <f>'Winner List Doubles Open Era'!K48</f>
        <v>Max Mirnyi</v>
      </c>
      <c r="G48" t="str">
        <f>'Winner List Doubles Open Era'!L48</f>
        <v>Belarus</v>
      </c>
      <c r="H48" t="str">
        <f>'Winner List Doubles Open Era'!N48</f>
        <v>Daniel Nestor</v>
      </c>
      <c r="I48" t="str">
        <f>'Winner List Doubles Open Era'!O48</f>
        <v>Canada</v>
      </c>
      <c r="J48" t="str">
        <f>'Winner List Doubles Open Era'!Q48</f>
        <v>Jonathan Marray</v>
      </c>
      <c r="K48" t="str">
        <f>'Winner List Doubles Open Era'!R48</f>
        <v>Great Britain</v>
      </c>
      <c r="L48" t="str">
        <f>'Winner List Doubles Open Era'!T48</f>
        <v>Frederik Nielsen</v>
      </c>
      <c r="M48" t="str">
        <f>'Winner List Doubles Open Era'!U48</f>
        <v>Denmark</v>
      </c>
      <c r="N48" t="str">
        <f>'Winner List Doubles Open Era'!W48</f>
        <v>Bob Bryan</v>
      </c>
      <c r="O48" t="str">
        <f>'Winner List Doubles Open Era'!X48</f>
        <v>United States</v>
      </c>
      <c r="P48" t="str">
        <f>'Winner List Doubles Open Era'!Z48</f>
        <v>Mike Bryan</v>
      </c>
      <c r="Q48" t="str">
        <f>'Winner List Doubles Open Era'!AA48</f>
        <v>United States</v>
      </c>
    </row>
    <row r="49" spans="1:39" hidden="1" outlineLevel="1" x14ac:dyDescent="0.25">
      <c r="A49" s="1">
        <f>'Winner List Doubles Open Era'!B49</f>
        <v>2013</v>
      </c>
      <c r="B49" t="str">
        <f>'Winner List Doubles Open Era'!C49</f>
        <v>Bob Bryan (USA)</v>
      </c>
      <c r="C49" t="str">
        <f>'Winner List Doubles Open Era'!F49</f>
        <v>United States</v>
      </c>
      <c r="D49" t="str">
        <f>'Winner List Doubles Open Era'!G49</f>
        <v>Mike Bryan (USA)</v>
      </c>
      <c r="E49" t="str">
        <f>'Winner List Doubles Open Era'!I49</f>
        <v>United States</v>
      </c>
      <c r="F49" t="str">
        <f>'Winner List Doubles Open Era'!K49</f>
        <v>Bob Bryan</v>
      </c>
      <c r="G49" t="str">
        <f>'Winner List Doubles Open Era'!L49</f>
        <v>United States</v>
      </c>
      <c r="H49" t="str">
        <f>'Winner List Doubles Open Era'!N49</f>
        <v>Mike Bryan</v>
      </c>
      <c r="I49" t="str">
        <f>'Winner List Doubles Open Era'!O49</f>
        <v>United States</v>
      </c>
      <c r="J49" t="str">
        <f>'Winner List Doubles Open Era'!Q49</f>
        <v>Bob Bryan</v>
      </c>
      <c r="K49" t="str">
        <f>'Winner List Doubles Open Era'!R49</f>
        <v>United States</v>
      </c>
      <c r="L49" t="str">
        <f>'Winner List Doubles Open Era'!T49</f>
        <v>Mike Bryan</v>
      </c>
      <c r="M49" t="str">
        <f>'Winner List Doubles Open Era'!U49</f>
        <v>United States</v>
      </c>
      <c r="N49" t="str">
        <f>'Winner List Doubles Open Era'!W49</f>
        <v>Leander Paes</v>
      </c>
      <c r="O49" t="str">
        <f>'Winner List Doubles Open Era'!X49</f>
        <v>India</v>
      </c>
      <c r="P49" t="str">
        <f>'Winner List Doubles Open Era'!Z49</f>
        <v>Radek Štepánek</v>
      </c>
      <c r="Q49" t="str">
        <f>'Winner List Doubles Open Era'!AA49</f>
        <v>Czech Republic</v>
      </c>
    </row>
    <row r="50" spans="1:39" hidden="1" outlineLevel="1" x14ac:dyDescent="0.25">
      <c r="A50" s="1">
        <f>'Winner List Doubles Open Era'!B50</f>
        <v>2014</v>
      </c>
      <c r="B50" t="str">
        <f>'Winner List Doubles Open Era'!C50</f>
        <v>Lukasz Kubot (POL)</v>
      </c>
      <c r="C50" t="str">
        <f>'Winner List Doubles Open Era'!F50</f>
        <v>Poland</v>
      </c>
      <c r="D50" t="str">
        <f>'Winner List Doubles Open Era'!G50</f>
        <v>Robert Lindstedt (SWE)</v>
      </c>
      <c r="E50" t="str">
        <f>'Winner List Doubles Open Era'!I50</f>
        <v>Sweden</v>
      </c>
      <c r="F50" t="str">
        <f>'Winner List Doubles Open Era'!K50</f>
        <v>Julien Benneteau</v>
      </c>
      <c r="G50" t="str">
        <f>'Winner List Doubles Open Era'!L50</f>
        <v>France</v>
      </c>
      <c r="H50" t="str">
        <f>'Winner List Doubles Open Era'!N50</f>
        <v>Edouard Roger-Vasselin</v>
      </c>
      <c r="I50" t="str">
        <f>'Winner List Doubles Open Era'!O50</f>
        <v>France</v>
      </c>
      <c r="J50" t="str">
        <f>'Winner List Doubles Open Era'!Q50</f>
        <v>Vasek Pospisil</v>
      </c>
      <c r="K50" t="str">
        <f>'Winner List Doubles Open Era'!R50</f>
        <v>Canada</v>
      </c>
      <c r="L50" t="str">
        <f>'Winner List Doubles Open Era'!T50</f>
        <v>Jack Sock</v>
      </c>
      <c r="M50" t="str">
        <f>'Winner List Doubles Open Era'!U50</f>
        <v>United States</v>
      </c>
      <c r="N50" t="str">
        <f>'Winner List Doubles Open Era'!W50</f>
        <v>Bob Bryan</v>
      </c>
      <c r="O50" t="str">
        <f>'Winner List Doubles Open Era'!X50</f>
        <v>United States</v>
      </c>
      <c r="P50" t="str">
        <f>'Winner List Doubles Open Era'!Z50</f>
        <v>Mike Bryan</v>
      </c>
      <c r="Q50" t="str">
        <f>'Winner List Doubles Open Era'!AA50</f>
        <v>United States</v>
      </c>
    </row>
    <row r="51" spans="1:39" hidden="1" outlineLevel="1" x14ac:dyDescent="0.25">
      <c r="A51" s="1">
        <f>'Winner List Doubles Open Era'!B51</f>
        <v>2015</v>
      </c>
      <c r="B51" t="str">
        <f>'Winner List Doubles Open Era'!C51</f>
        <v>Simone Bollelli (ITA)</v>
      </c>
      <c r="C51" t="str">
        <f>'Winner List Doubles Open Era'!F51</f>
        <v>Italy</v>
      </c>
      <c r="D51" t="str">
        <f>'Winner List Doubles Open Era'!G51</f>
        <v>Fabio Fognini (ITA)</v>
      </c>
      <c r="E51" t="str">
        <f>'Winner List Doubles Open Era'!I51</f>
        <v>Italy</v>
      </c>
      <c r="F51" t="str">
        <f>'Winner List Doubles Open Era'!K51</f>
        <v>Ivan Dodig</v>
      </c>
      <c r="G51" t="str">
        <f>'Winner List Doubles Open Era'!L51</f>
        <v>Croatia</v>
      </c>
      <c r="H51" t="str">
        <f>'Winner List Doubles Open Era'!N51</f>
        <v>Marcelo Melo</v>
      </c>
      <c r="I51" t="str">
        <f>'Winner List Doubles Open Era'!O51</f>
        <v>Brazil</v>
      </c>
      <c r="J51" t="str">
        <f>'Winner List Doubles Open Era'!Q51</f>
        <v>Jean Julien Rojer</v>
      </c>
      <c r="K51" t="str">
        <f>'Winner List Doubles Open Era'!R51</f>
        <v>Netherlands</v>
      </c>
      <c r="L51" t="str">
        <f>'Winner List Doubles Open Era'!T51</f>
        <v>Horia Tecau</v>
      </c>
      <c r="M51" t="str">
        <f>'Winner List Doubles Open Era'!U51</f>
        <v>Romania</v>
      </c>
      <c r="N51" t="str">
        <f>'Winner List Doubles Open Era'!W51</f>
        <v>Pierre-Hugues Herbert</v>
      </c>
      <c r="O51" t="str">
        <f>'Winner List Doubles Open Era'!X51</f>
        <v>France</v>
      </c>
      <c r="P51" t="str">
        <f>'Winner List Doubles Open Era'!Z51</f>
        <v>Nicolas Mahut</v>
      </c>
      <c r="Q51" t="str">
        <f>'Winner List Doubles Open Era'!AA51</f>
        <v>France</v>
      </c>
    </row>
    <row r="52" spans="1:39" hidden="1" outlineLevel="1" x14ac:dyDescent="0.25">
      <c r="A52" s="1">
        <f>'Winner List Doubles Open Era'!B52</f>
        <v>2016</v>
      </c>
      <c r="B52" t="str">
        <f>'Winner List Doubles Open Era'!C52</f>
        <v>Jamie Murray (GBR)</v>
      </c>
      <c r="C52" t="str">
        <f>'Winner List Doubles Open Era'!F52</f>
        <v>Great Britain</v>
      </c>
      <c r="D52" t="str">
        <f>'Winner List Doubles Open Era'!G52</f>
        <v>Bruno Soares (BRA)</v>
      </c>
      <c r="E52" t="str">
        <f>'Winner List Doubles Open Era'!I52</f>
        <v>Brazil</v>
      </c>
      <c r="F52" t="str">
        <f>'Winner List Doubles Open Era'!K52</f>
        <v>Feliciano Lopez</v>
      </c>
      <c r="G52" t="str">
        <f>'Winner List Doubles Open Era'!L52</f>
        <v>Spain</v>
      </c>
      <c r="H52" t="str">
        <f>'Winner List Doubles Open Era'!N52</f>
        <v>Marc Lopez</v>
      </c>
      <c r="I52" t="str">
        <f>'Winner List Doubles Open Era'!O52</f>
        <v>Spain</v>
      </c>
      <c r="J52" t="str">
        <f>'Winner List Doubles Open Era'!Q52</f>
        <v>Pierre Hugues Herbert</v>
      </c>
      <c r="K52" t="str">
        <f>'Winner List Doubles Open Era'!R52</f>
        <v>France</v>
      </c>
      <c r="L52" t="str">
        <f>'Winner List Doubles Open Era'!T52</f>
        <v>Nicolas Mahut</v>
      </c>
      <c r="M52" t="str">
        <f>'Winner List Doubles Open Era'!U52</f>
        <v>France</v>
      </c>
      <c r="N52" t="str">
        <f>'Winner List Doubles Open Era'!W52</f>
        <v>Jamie Murray</v>
      </c>
      <c r="O52" t="str">
        <f>'Winner List Doubles Open Era'!X52</f>
        <v>Great Britain</v>
      </c>
      <c r="P52" t="str">
        <f>'Winner List Doubles Open Era'!Z52</f>
        <v>Bruno Soares</v>
      </c>
      <c r="Q52" t="str">
        <f>'Winner List Doubles Open Era'!AA52</f>
        <v>Brazil</v>
      </c>
    </row>
    <row r="53" spans="1:39" hidden="1" outlineLevel="1" x14ac:dyDescent="0.25">
      <c r="A53" s="1">
        <f>'Winner List Doubles Open Era'!B53</f>
        <v>2017</v>
      </c>
      <c r="B53" t="str">
        <f>'Winner List Doubles Open Era'!C53</f>
        <v>Henri Kontinen (FIN)</v>
      </c>
      <c r="C53" t="str">
        <f>'Winner List Doubles Open Era'!F53</f>
        <v>Finland</v>
      </c>
      <c r="D53" t="str">
        <f>'Winner List Doubles Open Era'!G53</f>
        <v>John Peers (AUS)</v>
      </c>
      <c r="E53" t="str">
        <f>'Winner List Doubles Open Era'!I53</f>
        <v>Australia</v>
      </c>
      <c r="F53" t="str">
        <f>'Winner List Doubles Open Era'!K53</f>
        <v>Ryan Harrison</v>
      </c>
      <c r="G53" t="str">
        <f>'Winner List Doubles Open Era'!L53</f>
        <v>United States</v>
      </c>
      <c r="H53" t="str">
        <f>'Winner List Doubles Open Era'!N53</f>
        <v>Michael Venus</v>
      </c>
      <c r="I53" t="str">
        <f>'Winner List Doubles Open Era'!O53</f>
        <v>New Zealand</v>
      </c>
      <c r="J53" t="str">
        <f>'Winner List Doubles Open Era'!Q53</f>
        <v>Lukasz Kubot</v>
      </c>
      <c r="K53" t="str">
        <f>'Winner List Doubles Open Era'!R53</f>
        <v>Poland</v>
      </c>
      <c r="L53" t="str">
        <f>'Winner List Doubles Open Era'!T53</f>
        <v>Marcelo Melo</v>
      </c>
      <c r="M53" t="str">
        <f>'Winner List Doubles Open Era'!U53</f>
        <v>Brazil</v>
      </c>
      <c r="N53" t="str">
        <f>'Winner List Doubles Open Era'!W53</f>
        <v>Jean-Julien Rojer</v>
      </c>
      <c r="O53" t="str">
        <f>'Winner List Doubles Open Era'!X53</f>
        <v>Netherlands</v>
      </c>
      <c r="P53" t="str">
        <f>'Winner List Doubles Open Era'!Z53</f>
        <v>Horia Tecău</v>
      </c>
      <c r="Q53" t="str">
        <f>'Winner List Doubles Open Era'!AA53</f>
        <v>Romania</v>
      </c>
    </row>
    <row r="54" spans="1:39" hidden="1" outlineLevel="1" x14ac:dyDescent="0.25">
      <c r="A54" s="1">
        <f>'Winner List Doubles Open Era'!B54</f>
        <v>2018</v>
      </c>
      <c r="B54" t="str">
        <f>'Winner List Doubles Open Era'!C54</f>
        <v>Oliver Marach (AUT)</v>
      </c>
      <c r="C54" t="str">
        <f>'Winner List Doubles Open Era'!F54</f>
        <v>Austria</v>
      </c>
      <c r="D54" t="str">
        <f>'Winner List Doubles Open Era'!G54</f>
        <v>Mate Pavic (CRO)</v>
      </c>
      <c r="E54" t="str">
        <f>'Winner List Doubles Open Era'!I54</f>
        <v>Croatia</v>
      </c>
      <c r="F54" t="str">
        <f>'Winner List Doubles Open Era'!K54</f>
        <v>Pierre Hugues</v>
      </c>
      <c r="G54" t="str">
        <f>'Winner List Doubles Open Era'!L54</f>
        <v>France</v>
      </c>
      <c r="H54" t="str">
        <f>'Winner List Doubles Open Era'!N54</f>
        <v>Nicolas Mahut</v>
      </c>
      <c r="I54" t="str">
        <f>'Winner List Doubles Open Era'!O54</f>
        <v>France</v>
      </c>
      <c r="J54" t="str">
        <f>'Winner List Doubles Open Era'!Q54</f>
        <v>Mike Bryan</v>
      </c>
      <c r="K54" t="str">
        <f>'Winner List Doubles Open Era'!R54</f>
        <v>United States</v>
      </c>
      <c r="L54" t="str">
        <f>'Winner List Doubles Open Era'!T54</f>
        <v>Jack Sock</v>
      </c>
      <c r="M54" t="str">
        <f>'Winner List Doubles Open Era'!U54</f>
        <v>United States</v>
      </c>
      <c r="N54" t="str">
        <f>'Winner List Doubles Open Era'!W54</f>
        <v>Mike Bryan</v>
      </c>
      <c r="O54" t="str">
        <f>'Winner List Doubles Open Era'!X54</f>
        <v>United States</v>
      </c>
      <c r="P54" t="str">
        <f>'Winner List Doubles Open Era'!Z54</f>
        <v>Jack Sock</v>
      </c>
      <c r="Q54" t="str">
        <f>'Winner List Doubles Open Era'!AA54</f>
        <v>United States</v>
      </c>
    </row>
    <row r="55" spans="1:39" hidden="1" outlineLevel="1" x14ac:dyDescent="0.25">
      <c r="A55" s="1">
        <f>'Winner List Doubles Open Era'!B55</f>
        <v>2019</v>
      </c>
      <c r="B55" t="str">
        <f>'Winner List Doubles Open Era'!C55</f>
        <v>Pierre-Hugues Herbert (FRA)</v>
      </c>
      <c r="C55" t="str">
        <f>'Winner List Doubles Open Era'!F55</f>
        <v>France</v>
      </c>
      <c r="D55" t="str">
        <f>'Winner List Doubles Open Era'!G55</f>
        <v>Nicolas Mahut (FRA)</v>
      </c>
      <c r="E55" t="str">
        <f>'Winner List Doubles Open Era'!I55</f>
        <v>France</v>
      </c>
      <c r="F55" t="str">
        <f>'Winner List Doubles Open Era'!K55</f>
        <v>Kevin Krawietz</v>
      </c>
      <c r="G55" t="str">
        <f>'Winner List Doubles Open Era'!L55</f>
        <v>Germany</v>
      </c>
      <c r="H55" t="str">
        <f>'Winner List Doubles Open Era'!N55</f>
        <v>Andreas Mies</v>
      </c>
      <c r="I55" t="str">
        <f>'Winner List Doubles Open Era'!O55</f>
        <v>Germany</v>
      </c>
      <c r="J55" t="str">
        <f>'Winner List Doubles Open Era'!Q55</f>
        <v>Juan Sebastián Cabal</v>
      </c>
      <c r="K55" t="str">
        <f>'Winner List Doubles Open Era'!R55</f>
        <v>Colombia</v>
      </c>
      <c r="L55" t="str">
        <f>'Winner List Doubles Open Era'!T55</f>
        <v>Robert Farah</v>
      </c>
      <c r="M55" t="str">
        <f>'Winner List Doubles Open Era'!U55</f>
        <v>Colombia</v>
      </c>
      <c r="N55" t="str">
        <f>'Winner List Doubles Open Era'!W55</f>
        <v>Juan Sebastián Cabal</v>
      </c>
      <c r="O55" t="str">
        <f>'Winner List Doubles Open Era'!X55</f>
        <v>Colombia</v>
      </c>
      <c r="P55" t="str">
        <f>'Winner List Doubles Open Era'!Z55</f>
        <v>Robert Farah</v>
      </c>
      <c r="Q55" t="str">
        <f>'Winner List Doubles Open Era'!AA55</f>
        <v>Colombia</v>
      </c>
    </row>
    <row r="56" spans="1:39" hidden="1" outlineLevel="1" x14ac:dyDescent="0.25">
      <c r="A56" s="1">
        <f>'Winner List Doubles Open Era'!B56</f>
        <v>2020</v>
      </c>
      <c r="B56" t="str">
        <f>'Winner List Doubles Open Era'!C56</f>
        <v>Rajeev Ram (USA)</v>
      </c>
      <c r="C56" t="str">
        <f>'Winner List Doubles Open Era'!F56</f>
        <v>United States</v>
      </c>
      <c r="D56" t="str">
        <f>'Winner List Doubles Open Era'!G56</f>
        <v>Joe Salisbury (GBR)</v>
      </c>
      <c r="E56" t="str">
        <f>'Winner List Doubles Open Era'!I56</f>
        <v>Great Britain</v>
      </c>
      <c r="F56" t="str">
        <f>'Winner List Doubles Open Era'!K56</f>
        <v>No Competition</v>
      </c>
      <c r="G56" t="str">
        <f>'Winner List Doubles Open Era'!L56</f>
        <v>No Competition</v>
      </c>
      <c r="H56" t="str">
        <f>'Winner List Doubles Open Era'!N56</f>
        <v>No Competition</v>
      </c>
      <c r="I56" t="str">
        <f>'Winner List Doubles Open Era'!O56</f>
        <v>No Competition</v>
      </c>
      <c r="J56" t="str">
        <f>'Winner List Doubles Open Era'!Q56</f>
        <v>No Competition</v>
      </c>
      <c r="K56" t="str">
        <f>'Winner List Doubles Open Era'!R56</f>
        <v>No Competition</v>
      </c>
      <c r="L56" t="str">
        <f>'Winner List Doubles Open Era'!T56</f>
        <v>No Competition</v>
      </c>
      <c r="M56" t="str">
        <f>'Winner List Doubles Open Era'!U56</f>
        <v>No Competiton</v>
      </c>
      <c r="N56" t="str">
        <f>'Winner List Doubles Open Era'!W56</f>
        <v>No Competition</v>
      </c>
      <c r="O56" t="str">
        <f>'Winner List Doubles Open Era'!X56</f>
        <v>No Competition</v>
      </c>
      <c r="P56" t="str">
        <f>'Winner List Doubles Open Era'!Z56</f>
        <v>No Competition</v>
      </c>
      <c r="Q56" t="str">
        <f>'Winner List Doubles Open Era'!AA56</f>
        <v>No Competition</v>
      </c>
    </row>
    <row r="57" spans="1:39" s="55" customFormat="1" ht="15" customHeight="1" collapsed="1" x14ac:dyDescent="0.25">
      <c r="A57" s="54"/>
    </row>
    <row r="58" spans="1:39" s="53" customFormat="1" ht="6" customHeight="1" x14ac:dyDescent="0.25">
      <c r="A58" s="52"/>
    </row>
    <row r="60" spans="1:39" x14ac:dyDescent="0.25">
      <c r="A60" s="10" t="s">
        <v>328</v>
      </c>
    </row>
    <row r="61" spans="1:39" s="51" customFormat="1" hidden="1" outlineLevel="1" x14ac:dyDescent="0.25">
      <c r="B61" s="50" t="s">
        <v>295</v>
      </c>
      <c r="C61" s="50" t="s">
        <v>156</v>
      </c>
      <c r="D61" s="50" t="s">
        <v>191</v>
      </c>
      <c r="E61" s="50" t="s">
        <v>225</v>
      </c>
      <c r="F61" s="50" t="s">
        <v>228</v>
      </c>
      <c r="G61" s="50" t="s">
        <v>224</v>
      </c>
      <c r="H61" s="50" t="s">
        <v>204</v>
      </c>
      <c r="I61" s="50" t="s">
        <v>187</v>
      </c>
      <c r="J61" s="50" t="s">
        <v>301</v>
      </c>
      <c r="K61" s="50" t="s">
        <v>205</v>
      </c>
      <c r="L61" s="50" t="s">
        <v>229</v>
      </c>
      <c r="M61" s="50" t="s">
        <v>227</v>
      </c>
      <c r="N61" s="50" t="s">
        <v>196</v>
      </c>
      <c r="O61" s="50" t="s">
        <v>220</v>
      </c>
      <c r="P61" s="50" t="s">
        <v>288</v>
      </c>
      <c r="Q61" s="50" t="s">
        <v>185</v>
      </c>
      <c r="R61" s="50" t="s">
        <v>176</v>
      </c>
      <c r="S61" s="50" t="s">
        <v>194</v>
      </c>
      <c r="T61" s="50" t="s">
        <v>231</v>
      </c>
      <c r="U61" s="50" t="s">
        <v>179</v>
      </c>
      <c r="V61" s="50" t="s">
        <v>322</v>
      </c>
      <c r="W61" s="50" t="s">
        <v>169</v>
      </c>
      <c r="X61" s="50" t="s">
        <v>302</v>
      </c>
      <c r="Y61" s="50" t="s">
        <v>163</v>
      </c>
      <c r="Z61" s="50" t="s">
        <v>177</v>
      </c>
      <c r="AA61" s="50" t="s">
        <v>230</v>
      </c>
      <c r="AB61" s="50" t="s">
        <v>232</v>
      </c>
      <c r="AC61" s="50" t="s">
        <v>203</v>
      </c>
      <c r="AD61" s="50" t="s">
        <v>160</v>
      </c>
      <c r="AE61" s="50" t="s">
        <v>223</v>
      </c>
      <c r="AF61" s="50" t="s">
        <v>189</v>
      </c>
      <c r="AG61" s="50" t="s">
        <v>300</v>
      </c>
      <c r="AH61" s="50" t="s">
        <v>157</v>
      </c>
      <c r="AI61" s="50" t="s">
        <v>171</v>
      </c>
      <c r="AJ61" s="50" t="s">
        <v>167</v>
      </c>
      <c r="AK61" s="50" t="s">
        <v>266</v>
      </c>
      <c r="AL61" s="50" t="s">
        <v>226</v>
      </c>
      <c r="AM61" s="50" t="s">
        <v>222</v>
      </c>
    </row>
    <row r="62" spans="1:39" hidden="1" outlineLevel="1" x14ac:dyDescent="0.25">
      <c r="A62">
        <v>1968</v>
      </c>
      <c r="B62">
        <f t="shared" ref="B62:AM62" si="0">COUNTIF($B4:$Q4,B$61)</f>
        <v>0</v>
      </c>
      <c r="C62">
        <f t="shared" si="0"/>
        <v>4</v>
      </c>
      <c r="D62">
        <f t="shared" si="0"/>
        <v>0</v>
      </c>
      <c r="E62">
        <f t="shared" si="0"/>
        <v>0</v>
      </c>
      <c r="F62">
        <f t="shared" si="0"/>
        <v>0</v>
      </c>
      <c r="G62">
        <f t="shared" si="0"/>
        <v>0</v>
      </c>
      <c r="H62">
        <f t="shared" si="0"/>
        <v>0</v>
      </c>
      <c r="I62">
        <f t="shared" si="0"/>
        <v>0</v>
      </c>
      <c r="J62">
        <f t="shared" si="0"/>
        <v>0</v>
      </c>
      <c r="K62">
        <f t="shared" si="0"/>
        <v>0</v>
      </c>
      <c r="L62">
        <f t="shared" si="0"/>
        <v>0</v>
      </c>
      <c r="M62">
        <f t="shared" si="0"/>
        <v>0</v>
      </c>
      <c r="N62">
        <f t="shared" si="0"/>
        <v>0</v>
      </c>
      <c r="O62">
        <f t="shared" si="0"/>
        <v>0</v>
      </c>
      <c r="P62">
        <f t="shared" si="0"/>
        <v>0</v>
      </c>
      <c r="Q62">
        <f t="shared" si="0"/>
        <v>0</v>
      </c>
      <c r="R62">
        <f t="shared" si="0"/>
        <v>0</v>
      </c>
      <c r="S62">
        <f t="shared" si="0"/>
        <v>0</v>
      </c>
      <c r="T62">
        <f t="shared" si="0"/>
        <v>0</v>
      </c>
      <c r="U62">
        <f t="shared" si="0"/>
        <v>0</v>
      </c>
      <c r="V62">
        <f t="shared" si="0"/>
        <v>0</v>
      </c>
      <c r="W62">
        <f t="shared" si="0"/>
        <v>0</v>
      </c>
      <c r="X62">
        <f t="shared" si="0"/>
        <v>0</v>
      </c>
      <c r="Y62">
        <f t="shared" si="0"/>
        <v>0</v>
      </c>
      <c r="Z62">
        <f t="shared" si="0"/>
        <v>0</v>
      </c>
      <c r="AA62">
        <f t="shared" si="0"/>
        <v>0</v>
      </c>
      <c r="AB62">
        <f t="shared" si="0"/>
        <v>0</v>
      </c>
      <c r="AC62">
        <f t="shared" si="0"/>
        <v>0</v>
      </c>
      <c r="AD62">
        <f t="shared" si="0"/>
        <v>0</v>
      </c>
      <c r="AE62">
        <f t="shared" si="0"/>
        <v>0</v>
      </c>
      <c r="AF62">
        <f t="shared" si="0"/>
        <v>0</v>
      </c>
      <c r="AG62">
        <f t="shared" si="0"/>
        <v>0</v>
      </c>
      <c r="AH62">
        <f t="shared" si="0"/>
        <v>0</v>
      </c>
      <c r="AI62">
        <f t="shared" si="0"/>
        <v>0</v>
      </c>
      <c r="AJ62">
        <f t="shared" si="0"/>
        <v>0</v>
      </c>
      <c r="AK62">
        <f t="shared" si="0"/>
        <v>2</v>
      </c>
      <c r="AL62">
        <f t="shared" si="0"/>
        <v>0</v>
      </c>
      <c r="AM62">
        <f t="shared" si="0"/>
        <v>0</v>
      </c>
    </row>
    <row r="63" spans="1:39" hidden="1" outlineLevel="1" x14ac:dyDescent="0.25">
      <c r="A63">
        <v>1969</v>
      </c>
      <c r="B63">
        <f t="shared" ref="B63:AM63" si="1">COUNTIF($B5:$Q5,B$61)</f>
        <v>0</v>
      </c>
      <c r="C63">
        <f t="shared" si="1"/>
        <v>8</v>
      </c>
      <c r="D63">
        <f t="shared" si="1"/>
        <v>0</v>
      </c>
      <c r="E63">
        <f t="shared" si="1"/>
        <v>0</v>
      </c>
      <c r="F63">
        <f t="shared" si="1"/>
        <v>0</v>
      </c>
      <c r="G63">
        <f t="shared" si="1"/>
        <v>0</v>
      </c>
      <c r="H63">
        <f t="shared" si="1"/>
        <v>0</v>
      </c>
      <c r="I63">
        <f t="shared" si="1"/>
        <v>0</v>
      </c>
      <c r="J63">
        <f t="shared" si="1"/>
        <v>0</v>
      </c>
      <c r="K63">
        <f t="shared" si="1"/>
        <v>0</v>
      </c>
      <c r="L63">
        <f t="shared" si="1"/>
        <v>0</v>
      </c>
      <c r="M63">
        <f t="shared" si="1"/>
        <v>0</v>
      </c>
      <c r="N63">
        <f t="shared" si="1"/>
        <v>0</v>
      </c>
      <c r="O63">
        <f t="shared" si="1"/>
        <v>0</v>
      </c>
      <c r="P63">
        <f t="shared" si="1"/>
        <v>0</v>
      </c>
      <c r="Q63">
        <f t="shared" si="1"/>
        <v>0</v>
      </c>
      <c r="R63">
        <f t="shared" si="1"/>
        <v>0</v>
      </c>
      <c r="S63">
        <f t="shared" si="1"/>
        <v>0</v>
      </c>
      <c r="T63">
        <f t="shared" si="1"/>
        <v>0</v>
      </c>
      <c r="U63">
        <f t="shared" si="1"/>
        <v>0</v>
      </c>
      <c r="V63">
        <f t="shared" si="1"/>
        <v>0</v>
      </c>
      <c r="W63">
        <f t="shared" si="1"/>
        <v>0</v>
      </c>
      <c r="X63">
        <f t="shared" si="1"/>
        <v>0</v>
      </c>
      <c r="Y63">
        <f t="shared" si="1"/>
        <v>0</v>
      </c>
      <c r="Z63">
        <f t="shared" si="1"/>
        <v>0</v>
      </c>
      <c r="AA63">
        <f t="shared" si="1"/>
        <v>0</v>
      </c>
      <c r="AB63">
        <f t="shared" si="1"/>
        <v>0</v>
      </c>
      <c r="AC63">
        <f t="shared" si="1"/>
        <v>0</v>
      </c>
      <c r="AD63">
        <f t="shared" si="1"/>
        <v>0</v>
      </c>
      <c r="AE63">
        <f t="shared" si="1"/>
        <v>0</v>
      </c>
      <c r="AF63">
        <f t="shared" si="1"/>
        <v>0</v>
      </c>
      <c r="AG63">
        <f t="shared" si="1"/>
        <v>0</v>
      </c>
      <c r="AH63">
        <f t="shared" si="1"/>
        <v>0</v>
      </c>
      <c r="AI63">
        <f t="shared" si="1"/>
        <v>0</v>
      </c>
      <c r="AJ63">
        <f t="shared" si="1"/>
        <v>0</v>
      </c>
      <c r="AK63">
        <f t="shared" si="1"/>
        <v>0</v>
      </c>
      <c r="AL63">
        <f t="shared" si="1"/>
        <v>0</v>
      </c>
      <c r="AM63">
        <f t="shared" si="1"/>
        <v>0</v>
      </c>
    </row>
    <row r="64" spans="1:39" hidden="1" outlineLevel="1" x14ac:dyDescent="0.25">
      <c r="A64">
        <v>1970</v>
      </c>
      <c r="B64">
        <f t="shared" ref="B64:AM64" si="2">COUNTIF($B6:$Q6,B$61)</f>
        <v>0</v>
      </c>
      <c r="C64">
        <f t="shared" si="2"/>
        <v>2</v>
      </c>
      <c r="D64">
        <f t="shared" si="2"/>
        <v>0</v>
      </c>
      <c r="E64">
        <f t="shared" si="2"/>
        <v>0</v>
      </c>
      <c r="F64">
        <f t="shared" si="2"/>
        <v>0</v>
      </c>
      <c r="G64">
        <f t="shared" si="2"/>
        <v>0</v>
      </c>
      <c r="H64">
        <f t="shared" si="2"/>
        <v>0</v>
      </c>
      <c r="I64">
        <f t="shared" si="2"/>
        <v>0</v>
      </c>
      <c r="J64">
        <f t="shared" si="2"/>
        <v>0</v>
      </c>
      <c r="K64">
        <f t="shared" si="2"/>
        <v>0</v>
      </c>
      <c r="L64">
        <f t="shared" si="2"/>
        <v>1</v>
      </c>
      <c r="M64">
        <f t="shared" si="2"/>
        <v>0</v>
      </c>
      <c r="N64">
        <f t="shared" si="2"/>
        <v>0</v>
      </c>
      <c r="O64">
        <f t="shared" si="2"/>
        <v>0</v>
      </c>
      <c r="P64">
        <f t="shared" si="2"/>
        <v>0</v>
      </c>
      <c r="Q64">
        <f t="shared" si="2"/>
        <v>1</v>
      </c>
      <c r="R64">
        <f t="shared" si="2"/>
        <v>0</v>
      </c>
      <c r="S64">
        <f t="shared" si="2"/>
        <v>0</v>
      </c>
      <c r="T64">
        <f t="shared" si="2"/>
        <v>0</v>
      </c>
      <c r="U64">
        <f t="shared" si="2"/>
        <v>0</v>
      </c>
      <c r="V64">
        <f t="shared" si="2"/>
        <v>0</v>
      </c>
      <c r="W64">
        <f t="shared" si="2"/>
        <v>0</v>
      </c>
      <c r="X64">
        <f t="shared" si="2"/>
        <v>0</v>
      </c>
      <c r="Y64">
        <f t="shared" si="2"/>
        <v>0</v>
      </c>
      <c r="Z64">
        <f t="shared" si="2"/>
        <v>0</v>
      </c>
      <c r="AA64">
        <f t="shared" si="2"/>
        <v>0</v>
      </c>
      <c r="AB64">
        <f t="shared" si="2"/>
        <v>0</v>
      </c>
      <c r="AC64">
        <f t="shared" si="2"/>
        <v>0</v>
      </c>
      <c r="AD64">
        <f t="shared" si="2"/>
        <v>2</v>
      </c>
      <c r="AE64">
        <f t="shared" si="2"/>
        <v>0</v>
      </c>
      <c r="AF64">
        <f t="shared" si="2"/>
        <v>0</v>
      </c>
      <c r="AG64">
        <f t="shared" si="2"/>
        <v>0</v>
      </c>
      <c r="AH64">
        <f t="shared" si="2"/>
        <v>0</v>
      </c>
      <c r="AI64">
        <f t="shared" si="2"/>
        <v>0</v>
      </c>
      <c r="AJ64">
        <f t="shared" si="2"/>
        <v>0</v>
      </c>
      <c r="AK64">
        <f t="shared" si="2"/>
        <v>2</v>
      </c>
      <c r="AL64">
        <f t="shared" si="2"/>
        <v>0</v>
      </c>
      <c r="AM64">
        <f t="shared" si="2"/>
        <v>0</v>
      </c>
    </row>
    <row r="65" spans="1:39" hidden="1" outlineLevel="1" x14ac:dyDescent="0.25">
      <c r="A65">
        <v>1971</v>
      </c>
      <c r="B65">
        <f t="shared" ref="B65:AM65" si="3">COUNTIF($B7:$Q7,B$61)</f>
        <v>0</v>
      </c>
      <c r="C65">
        <f t="shared" si="3"/>
        <v>5</v>
      </c>
      <c r="D65">
        <f t="shared" si="3"/>
        <v>0</v>
      </c>
      <c r="E65">
        <f t="shared" si="3"/>
        <v>0</v>
      </c>
      <c r="F65">
        <f t="shared" si="3"/>
        <v>0</v>
      </c>
      <c r="G65">
        <f t="shared" si="3"/>
        <v>0</v>
      </c>
      <c r="H65">
        <f t="shared" si="3"/>
        <v>0</v>
      </c>
      <c r="I65">
        <f t="shared" si="3"/>
        <v>0</v>
      </c>
      <c r="J65">
        <f t="shared" si="3"/>
        <v>0</v>
      </c>
      <c r="K65">
        <f t="shared" si="3"/>
        <v>0</v>
      </c>
      <c r="L65">
        <f t="shared" si="3"/>
        <v>0</v>
      </c>
      <c r="M65">
        <f t="shared" si="3"/>
        <v>0</v>
      </c>
      <c r="N65">
        <f t="shared" si="3"/>
        <v>0</v>
      </c>
      <c r="O65">
        <f t="shared" si="3"/>
        <v>0</v>
      </c>
      <c r="P65">
        <f t="shared" si="3"/>
        <v>0</v>
      </c>
      <c r="Q65">
        <f t="shared" si="3"/>
        <v>0</v>
      </c>
      <c r="R65">
        <f t="shared" si="3"/>
        <v>0</v>
      </c>
      <c r="S65">
        <f t="shared" si="3"/>
        <v>1</v>
      </c>
      <c r="T65">
        <f t="shared" si="3"/>
        <v>0</v>
      </c>
      <c r="U65">
        <f t="shared" si="3"/>
        <v>0</v>
      </c>
      <c r="V65">
        <f t="shared" si="3"/>
        <v>0</v>
      </c>
      <c r="W65">
        <f t="shared" si="3"/>
        <v>0</v>
      </c>
      <c r="X65">
        <f t="shared" si="3"/>
        <v>0</v>
      </c>
      <c r="Y65">
        <f t="shared" si="3"/>
        <v>0</v>
      </c>
      <c r="Z65">
        <f t="shared" si="3"/>
        <v>0</v>
      </c>
      <c r="AA65">
        <f t="shared" si="3"/>
        <v>0</v>
      </c>
      <c r="AB65">
        <f t="shared" si="3"/>
        <v>0</v>
      </c>
      <c r="AC65">
        <f t="shared" si="3"/>
        <v>0</v>
      </c>
      <c r="AD65">
        <f t="shared" si="3"/>
        <v>0</v>
      </c>
      <c r="AE65">
        <f t="shared" si="3"/>
        <v>0</v>
      </c>
      <c r="AF65">
        <f t="shared" si="3"/>
        <v>0</v>
      </c>
      <c r="AG65">
        <f t="shared" si="3"/>
        <v>0</v>
      </c>
      <c r="AH65">
        <f t="shared" si="3"/>
        <v>0</v>
      </c>
      <c r="AI65">
        <f t="shared" si="3"/>
        <v>0</v>
      </c>
      <c r="AJ65">
        <f t="shared" si="3"/>
        <v>0</v>
      </c>
      <c r="AK65">
        <f t="shared" si="3"/>
        <v>2</v>
      </c>
      <c r="AL65">
        <f t="shared" si="3"/>
        <v>0</v>
      </c>
      <c r="AM65">
        <f t="shared" si="3"/>
        <v>0</v>
      </c>
    </row>
    <row r="66" spans="1:39" hidden="1" outlineLevel="1" x14ac:dyDescent="0.25">
      <c r="A66">
        <v>1972</v>
      </c>
      <c r="B66">
        <f t="shared" ref="B66:AM66" si="4">COUNTIF($B8:$Q8,B$61)</f>
        <v>0</v>
      </c>
      <c r="C66">
        <f t="shared" si="4"/>
        <v>2</v>
      </c>
      <c r="D66">
        <f t="shared" si="4"/>
        <v>0</v>
      </c>
      <c r="E66">
        <f t="shared" si="4"/>
        <v>0</v>
      </c>
      <c r="F66">
        <f t="shared" si="4"/>
        <v>0</v>
      </c>
      <c r="G66">
        <f t="shared" si="4"/>
        <v>0</v>
      </c>
      <c r="H66">
        <f t="shared" si="4"/>
        <v>0</v>
      </c>
      <c r="I66">
        <f t="shared" si="4"/>
        <v>0</v>
      </c>
      <c r="J66">
        <f t="shared" si="4"/>
        <v>0</v>
      </c>
      <c r="K66">
        <f t="shared" si="4"/>
        <v>0</v>
      </c>
      <c r="L66">
        <f t="shared" si="4"/>
        <v>0</v>
      </c>
      <c r="M66">
        <f t="shared" si="4"/>
        <v>0</v>
      </c>
      <c r="N66">
        <f t="shared" si="4"/>
        <v>0</v>
      </c>
      <c r="O66">
        <f t="shared" si="4"/>
        <v>0</v>
      </c>
      <c r="P66">
        <f t="shared" si="4"/>
        <v>0</v>
      </c>
      <c r="Q66">
        <f t="shared" si="4"/>
        <v>0</v>
      </c>
      <c r="R66">
        <f t="shared" si="4"/>
        <v>0</v>
      </c>
      <c r="S66">
        <f t="shared" si="4"/>
        <v>1</v>
      </c>
      <c r="T66">
        <f t="shared" si="4"/>
        <v>0</v>
      </c>
      <c r="U66">
        <f t="shared" si="4"/>
        <v>0</v>
      </c>
      <c r="V66">
        <f t="shared" si="4"/>
        <v>0</v>
      </c>
      <c r="W66">
        <f t="shared" si="4"/>
        <v>0</v>
      </c>
      <c r="X66">
        <f t="shared" si="4"/>
        <v>0</v>
      </c>
      <c r="Y66">
        <f t="shared" si="4"/>
        <v>0</v>
      </c>
      <c r="Z66">
        <f t="shared" si="4"/>
        <v>0</v>
      </c>
      <c r="AA66">
        <f t="shared" si="4"/>
        <v>0</v>
      </c>
      <c r="AB66">
        <f t="shared" si="4"/>
        <v>0</v>
      </c>
      <c r="AC66">
        <f t="shared" si="4"/>
        <v>0</v>
      </c>
      <c r="AD66">
        <f t="shared" si="4"/>
        <v>0</v>
      </c>
      <c r="AE66">
        <f t="shared" si="4"/>
        <v>0</v>
      </c>
      <c r="AF66">
        <f t="shared" si="4"/>
        <v>0</v>
      </c>
      <c r="AG66">
        <f t="shared" si="4"/>
        <v>0</v>
      </c>
      <c r="AH66">
        <f t="shared" si="4"/>
        <v>5</v>
      </c>
      <c r="AI66">
        <f t="shared" si="4"/>
        <v>0</v>
      </c>
      <c r="AJ66">
        <f t="shared" si="4"/>
        <v>0</v>
      </c>
      <c r="AK66">
        <f t="shared" si="4"/>
        <v>0</v>
      </c>
      <c r="AL66">
        <f t="shared" si="4"/>
        <v>0</v>
      </c>
      <c r="AM66">
        <f t="shared" si="4"/>
        <v>0</v>
      </c>
    </row>
    <row r="67" spans="1:39" hidden="1" outlineLevel="1" x14ac:dyDescent="0.25">
      <c r="A67">
        <v>1973</v>
      </c>
      <c r="B67">
        <f t="shared" ref="B67:AM67" si="5">COUNTIF($B9:$Q9,B$61)</f>
        <v>0</v>
      </c>
      <c r="C67">
        <f t="shared" si="5"/>
        <v>5</v>
      </c>
      <c r="D67">
        <f t="shared" si="5"/>
        <v>0</v>
      </c>
      <c r="E67">
        <f t="shared" si="5"/>
        <v>0</v>
      </c>
      <c r="F67">
        <f t="shared" si="5"/>
        <v>0</v>
      </c>
      <c r="G67">
        <f t="shared" si="5"/>
        <v>0</v>
      </c>
      <c r="H67">
        <f t="shared" si="5"/>
        <v>0</v>
      </c>
      <c r="I67">
        <f t="shared" si="5"/>
        <v>0</v>
      </c>
      <c r="J67">
        <f t="shared" si="5"/>
        <v>0</v>
      </c>
      <c r="K67">
        <f t="shared" si="5"/>
        <v>0</v>
      </c>
      <c r="L67">
        <f t="shared" si="5"/>
        <v>0</v>
      </c>
      <c r="M67">
        <f t="shared" si="5"/>
        <v>0</v>
      </c>
      <c r="N67">
        <f t="shared" si="5"/>
        <v>0</v>
      </c>
      <c r="O67">
        <f t="shared" si="5"/>
        <v>0</v>
      </c>
      <c r="P67">
        <f t="shared" si="5"/>
        <v>0</v>
      </c>
      <c r="Q67">
        <f t="shared" si="5"/>
        <v>0</v>
      </c>
      <c r="R67">
        <f t="shared" si="5"/>
        <v>0</v>
      </c>
      <c r="S67">
        <f t="shared" si="5"/>
        <v>0</v>
      </c>
      <c r="T67">
        <f t="shared" si="5"/>
        <v>0</v>
      </c>
      <c r="U67">
        <f t="shared" si="5"/>
        <v>0</v>
      </c>
      <c r="V67">
        <f t="shared" si="5"/>
        <v>0</v>
      </c>
      <c r="W67">
        <f t="shared" si="5"/>
        <v>0</v>
      </c>
      <c r="X67">
        <f t="shared" si="5"/>
        <v>0</v>
      </c>
      <c r="Y67">
        <f t="shared" si="5"/>
        <v>0</v>
      </c>
      <c r="Z67">
        <f t="shared" si="5"/>
        <v>1</v>
      </c>
      <c r="AA67">
        <f t="shared" si="5"/>
        <v>0</v>
      </c>
      <c r="AB67">
        <f t="shared" si="5"/>
        <v>0</v>
      </c>
      <c r="AC67">
        <f t="shared" si="5"/>
        <v>0</v>
      </c>
      <c r="AD67">
        <f t="shared" si="5"/>
        <v>1</v>
      </c>
      <c r="AE67">
        <f t="shared" si="5"/>
        <v>0</v>
      </c>
      <c r="AF67">
        <f t="shared" si="5"/>
        <v>0</v>
      </c>
      <c r="AG67">
        <f t="shared" si="5"/>
        <v>0</v>
      </c>
      <c r="AH67">
        <f t="shared" si="5"/>
        <v>0</v>
      </c>
      <c r="AI67">
        <f t="shared" si="5"/>
        <v>0</v>
      </c>
      <c r="AJ67">
        <f t="shared" si="5"/>
        <v>0</v>
      </c>
      <c r="AK67">
        <f t="shared" si="5"/>
        <v>1</v>
      </c>
      <c r="AL67">
        <f t="shared" si="5"/>
        <v>0</v>
      </c>
      <c r="AM67">
        <f t="shared" si="5"/>
        <v>0</v>
      </c>
    </row>
    <row r="68" spans="1:39" hidden="1" outlineLevel="1" x14ac:dyDescent="0.25">
      <c r="A68">
        <v>1974</v>
      </c>
      <c r="B68">
        <f t="shared" ref="B68:AM68" si="6">COUNTIF($B10:$Q10,B$61)</f>
        <v>0</v>
      </c>
      <c r="C68">
        <f t="shared" si="6"/>
        <v>5</v>
      </c>
      <c r="D68">
        <f t="shared" si="6"/>
        <v>0</v>
      </c>
      <c r="E68">
        <f t="shared" si="6"/>
        <v>0</v>
      </c>
      <c r="F68">
        <f t="shared" si="6"/>
        <v>0</v>
      </c>
      <c r="G68">
        <f t="shared" si="6"/>
        <v>0</v>
      </c>
      <c r="H68">
        <f t="shared" si="6"/>
        <v>0</v>
      </c>
      <c r="I68">
        <f t="shared" si="6"/>
        <v>0</v>
      </c>
      <c r="J68">
        <f t="shared" si="6"/>
        <v>0</v>
      </c>
      <c r="K68">
        <f t="shared" si="6"/>
        <v>0</v>
      </c>
      <c r="L68">
        <f t="shared" si="6"/>
        <v>0</v>
      </c>
      <c r="M68">
        <f t="shared" si="6"/>
        <v>0</v>
      </c>
      <c r="N68">
        <f t="shared" si="6"/>
        <v>0</v>
      </c>
      <c r="O68">
        <f t="shared" si="6"/>
        <v>0</v>
      </c>
      <c r="P68">
        <f t="shared" si="6"/>
        <v>0</v>
      </c>
      <c r="Q68">
        <f t="shared" si="6"/>
        <v>0</v>
      </c>
      <c r="R68">
        <f t="shared" si="6"/>
        <v>0</v>
      </c>
      <c r="S68">
        <f t="shared" si="6"/>
        <v>0</v>
      </c>
      <c r="T68">
        <f t="shared" si="6"/>
        <v>0</v>
      </c>
      <c r="U68">
        <f t="shared" si="6"/>
        <v>0</v>
      </c>
      <c r="V68">
        <f t="shared" si="6"/>
        <v>0</v>
      </c>
      <c r="W68">
        <f t="shared" si="6"/>
        <v>0</v>
      </c>
      <c r="X68">
        <f t="shared" si="6"/>
        <v>0</v>
      </c>
      <c r="Y68">
        <f t="shared" si="6"/>
        <v>0</v>
      </c>
      <c r="Z68">
        <f t="shared" si="6"/>
        <v>0</v>
      </c>
      <c r="AA68">
        <f t="shared" si="6"/>
        <v>1</v>
      </c>
      <c r="AB68">
        <f t="shared" si="6"/>
        <v>0</v>
      </c>
      <c r="AC68">
        <f t="shared" si="6"/>
        <v>0</v>
      </c>
      <c r="AD68">
        <f t="shared" si="6"/>
        <v>0</v>
      </c>
      <c r="AE68">
        <f t="shared" si="6"/>
        <v>0</v>
      </c>
      <c r="AF68">
        <f t="shared" si="6"/>
        <v>0</v>
      </c>
      <c r="AG68">
        <f t="shared" si="6"/>
        <v>0</v>
      </c>
      <c r="AH68">
        <f t="shared" si="6"/>
        <v>0</v>
      </c>
      <c r="AI68">
        <f t="shared" si="6"/>
        <v>0</v>
      </c>
      <c r="AJ68">
        <f t="shared" si="6"/>
        <v>0</v>
      </c>
      <c r="AK68">
        <f t="shared" si="6"/>
        <v>2</v>
      </c>
      <c r="AL68">
        <f t="shared" si="6"/>
        <v>0</v>
      </c>
      <c r="AM68">
        <f t="shared" si="6"/>
        <v>0</v>
      </c>
    </row>
    <row r="69" spans="1:39" hidden="1" outlineLevel="1" x14ac:dyDescent="0.25">
      <c r="A69">
        <v>1975</v>
      </c>
      <c r="B69">
        <f t="shared" ref="B69:AM69" si="7">COUNTIF($B11:$Q11,B$61)</f>
        <v>0</v>
      </c>
      <c r="C69">
        <f t="shared" si="7"/>
        <v>2</v>
      </c>
      <c r="D69">
        <f t="shared" si="7"/>
        <v>0</v>
      </c>
      <c r="E69">
        <f t="shared" si="7"/>
        <v>0</v>
      </c>
      <c r="F69">
        <f t="shared" si="7"/>
        <v>0</v>
      </c>
      <c r="G69">
        <f t="shared" si="7"/>
        <v>0</v>
      </c>
      <c r="H69">
        <f t="shared" si="7"/>
        <v>0</v>
      </c>
      <c r="I69">
        <f t="shared" si="7"/>
        <v>0</v>
      </c>
      <c r="J69">
        <f t="shared" si="7"/>
        <v>0</v>
      </c>
      <c r="K69">
        <f t="shared" si="7"/>
        <v>0</v>
      </c>
      <c r="L69">
        <f t="shared" si="7"/>
        <v>0</v>
      </c>
      <c r="M69">
        <f t="shared" si="7"/>
        <v>0</v>
      </c>
      <c r="N69">
        <f t="shared" si="7"/>
        <v>0</v>
      </c>
      <c r="O69">
        <f t="shared" si="7"/>
        <v>0</v>
      </c>
      <c r="P69">
        <f t="shared" si="7"/>
        <v>0</v>
      </c>
      <c r="Q69">
        <f t="shared" si="7"/>
        <v>0</v>
      </c>
      <c r="R69">
        <f t="shared" si="7"/>
        <v>0</v>
      </c>
      <c r="S69">
        <f t="shared" si="7"/>
        <v>0</v>
      </c>
      <c r="T69">
        <f t="shared" si="7"/>
        <v>0</v>
      </c>
      <c r="U69">
        <f t="shared" si="7"/>
        <v>0</v>
      </c>
      <c r="V69">
        <f t="shared" si="7"/>
        <v>0</v>
      </c>
      <c r="W69">
        <f t="shared" si="7"/>
        <v>0</v>
      </c>
      <c r="X69">
        <f t="shared" si="7"/>
        <v>0</v>
      </c>
      <c r="Y69">
        <f t="shared" si="7"/>
        <v>1</v>
      </c>
      <c r="Z69">
        <f t="shared" si="7"/>
        <v>0</v>
      </c>
      <c r="AA69">
        <f t="shared" si="7"/>
        <v>0</v>
      </c>
      <c r="AB69">
        <f t="shared" si="7"/>
        <v>0</v>
      </c>
      <c r="AC69">
        <f t="shared" si="7"/>
        <v>0</v>
      </c>
      <c r="AD69">
        <f t="shared" si="7"/>
        <v>1</v>
      </c>
      <c r="AE69">
        <f t="shared" si="7"/>
        <v>0</v>
      </c>
      <c r="AF69">
        <f t="shared" si="7"/>
        <v>0</v>
      </c>
      <c r="AG69">
        <f t="shared" si="7"/>
        <v>0</v>
      </c>
      <c r="AH69">
        <f t="shared" si="7"/>
        <v>0</v>
      </c>
      <c r="AI69">
        <f t="shared" si="7"/>
        <v>0</v>
      </c>
      <c r="AJ69">
        <f t="shared" si="7"/>
        <v>0</v>
      </c>
      <c r="AK69">
        <f t="shared" si="7"/>
        <v>4</v>
      </c>
      <c r="AL69">
        <f t="shared" si="7"/>
        <v>0</v>
      </c>
      <c r="AM69">
        <f t="shared" si="7"/>
        <v>0</v>
      </c>
    </row>
    <row r="70" spans="1:39" hidden="1" outlineLevel="1" x14ac:dyDescent="0.25">
      <c r="A70">
        <v>1976</v>
      </c>
      <c r="B70">
        <f t="shared" ref="B70:AM70" si="8">COUNTIF($B12:$Q12,B$61)</f>
        <v>0</v>
      </c>
      <c r="C70">
        <f t="shared" si="8"/>
        <v>2</v>
      </c>
      <c r="D70">
        <f t="shared" si="8"/>
        <v>0</v>
      </c>
      <c r="E70">
        <f t="shared" si="8"/>
        <v>0</v>
      </c>
      <c r="F70">
        <f t="shared" si="8"/>
        <v>0</v>
      </c>
      <c r="G70">
        <f t="shared" si="8"/>
        <v>0</v>
      </c>
      <c r="H70">
        <f t="shared" si="8"/>
        <v>0</v>
      </c>
      <c r="I70">
        <f t="shared" si="8"/>
        <v>0</v>
      </c>
      <c r="J70">
        <f t="shared" si="8"/>
        <v>0</v>
      </c>
      <c r="K70">
        <f t="shared" si="8"/>
        <v>0</v>
      </c>
      <c r="L70">
        <f t="shared" si="8"/>
        <v>0</v>
      </c>
      <c r="M70">
        <f t="shared" si="8"/>
        <v>0</v>
      </c>
      <c r="N70">
        <f t="shared" si="8"/>
        <v>0</v>
      </c>
      <c r="O70">
        <f t="shared" si="8"/>
        <v>0</v>
      </c>
      <c r="P70">
        <f t="shared" si="8"/>
        <v>0</v>
      </c>
      <c r="Q70">
        <f t="shared" si="8"/>
        <v>0</v>
      </c>
      <c r="R70">
        <f t="shared" si="8"/>
        <v>0</v>
      </c>
      <c r="S70">
        <f t="shared" si="8"/>
        <v>0</v>
      </c>
      <c r="T70">
        <f t="shared" si="8"/>
        <v>0</v>
      </c>
      <c r="U70">
        <f t="shared" si="8"/>
        <v>0</v>
      </c>
      <c r="V70">
        <f t="shared" si="8"/>
        <v>0</v>
      </c>
      <c r="W70">
        <f t="shared" si="8"/>
        <v>0</v>
      </c>
      <c r="X70">
        <f t="shared" si="8"/>
        <v>0</v>
      </c>
      <c r="Y70">
        <f t="shared" si="8"/>
        <v>1</v>
      </c>
      <c r="Z70">
        <f t="shared" si="8"/>
        <v>1</v>
      </c>
      <c r="AA70">
        <f t="shared" si="8"/>
        <v>0</v>
      </c>
      <c r="AB70">
        <f t="shared" si="8"/>
        <v>0</v>
      </c>
      <c r="AC70">
        <f t="shared" si="8"/>
        <v>0</v>
      </c>
      <c r="AD70">
        <f t="shared" si="8"/>
        <v>0</v>
      </c>
      <c r="AE70">
        <f t="shared" si="8"/>
        <v>0</v>
      </c>
      <c r="AF70">
        <f t="shared" si="8"/>
        <v>0</v>
      </c>
      <c r="AG70">
        <f t="shared" si="8"/>
        <v>0</v>
      </c>
      <c r="AH70">
        <f t="shared" si="8"/>
        <v>0</v>
      </c>
      <c r="AI70">
        <f t="shared" si="8"/>
        <v>0</v>
      </c>
      <c r="AJ70">
        <f t="shared" si="8"/>
        <v>0</v>
      </c>
      <c r="AK70">
        <f t="shared" si="8"/>
        <v>4</v>
      </c>
      <c r="AL70">
        <f t="shared" si="8"/>
        <v>0</v>
      </c>
      <c r="AM70">
        <f t="shared" si="8"/>
        <v>0</v>
      </c>
    </row>
    <row r="71" spans="1:39" hidden="1" outlineLevel="1" x14ac:dyDescent="0.25">
      <c r="A71">
        <v>1977</v>
      </c>
      <c r="B71">
        <f t="shared" ref="B71:AM71" si="9">COUNTIF($B13:$Q13,B$61)</f>
        <v>0</v>
      </c>
      <c r="C71">
        <f t="shared" si="9"/>
        <v>3</v>
      </c>
      <c r="D71">
        <f t="shared" si="9"/>
        <v>0</v>
      </c>
      <c r="E71">
        <f t="shared" si="9"/>
        <v>0</v>
      </c>
      <c r="F71">
        <f t="shared" si="9"/>
        <v>0</v>
      </c>
      <c r="G71">
        <f t="shared" si="9"/>
        <v>0</v>
      </c>
      <c r="H71">
        <f t="shared" si="9"/>
        <v>0</v>
      </c>
      <c r="I71">
        <f t="shared" si="9"/>
        <v>0</v>
      </c>
      <c r="J71">
        <f t="shared" si="9"/>
        <v>0</v>
      </c>
      <c r="K71">
        <f t="shared" si="9"/>
        <v>0</v>
      </c>
      <c r="L71">
        <f t="shared" si="9"/>
        <v>0</v>
      </c>
      <c r="M71">
        <f t="shared" si="9"/>
        <v>0</v>
      </c>
      <c r="N71">
        <f t="shared" si="9"/>
        <v>0</v>
      </c>
      <c r="O71">
        <f t="shared" si="9"/>
        <v>0</v>
      </c>
      <c r="P71">
        <f t="shared" si="9"/>
        <v>0</v>
      </c>
      <c r="Q71">
        <f t="shared" si="9"/>
        <v>0</v>
      </c>
      <c r="R71">
        <f t="shared" si="9"/>
        <v>0</v>
      </c>
      <c r="S71">
        <f t="shared" si="9"/>
        <v>0</v>
      </c>
      <c r="T71">
        <f t="shared" si="9"/>
        <v>0</v>
      </c>
      <c r="U71">
        <f t="shared" si="9"/>
        <v>0</v>
      </c>
      <c r="V71">
        <f t="shared" si="9"/>
        <v>0</v>
      </c>
      <c r="W71">
        <f t="shared" si="9"/>
        <v>0</v>
      </c>
      <c r="X71">
        <f t="shared" si="9"/>
        <v>0</v>
      </c>
      <c r="Y71">
        <f t="shared" si="9"/>
        <v>1</v>
      </c>
      <c r="Z71">
        <f t="shared" si="9"/>
        <v>0</v>
      </c>
      <c r="AA71">
        <f t="shared" si="9"/>
        <v>0</v>
      </c>
      <c r="AB71">
        <f t="shared" si="9"/>
        <v>0</v>
      </c>
      <c r="AC71">
        <f t="shared" si="9"/>
        <v>0</v>
      </c>
      <c r="AD71">
        <f t="shared" si="9"/>
        <v>0</v>
      </c>
      <c r="AE71">
        <f t="shared" si="9"/>
        <v>0</v>
      </c>
      <c r="AF71">
        <f t="shared" si="9"/>
        <v>0</v>
      </c>
      <c r="AG71">
        <f t="shared" si="9"/>
        <v>0</v>
      </c>
      <c r="AH71">
        <f t="shared" si="9"/>
        <v>2</v>
      </c>
      <c r="AI71">
        <f t="shared" si="9"/>
        <v>0</v>
      </c>
      <c r="AJ71">
        <f t="shared" si="9"/>
        <v>0</v>
      </c>
      <c r="AK71">
        <f t="shared" si="9"/>
        <v>2</v>
      </c>
      <c r="AL71">
        <f t="shared" si="9"/>
        <v>0</v>
      </c>
      <c r="AM71">
        <f t="shared" si="9"/>
        <v>0</v>
      </c>
    </row>
    <row r="72" spans="1:39" hidden="1" outlineLevel="1" x14ac:dyDescent="0.25">
      <c r="A72">
        <v>1978</v>
      </c>
      <c r="B72">
        <f t="shared" ref="B72:AM72" si="10">COUNTIF($B14:$Q14,B$61)</f>
        <v>0</v>
      </c>
      <c r="C72">
        <f t="shared" si="10"/>
        <v>1</v>
      </c>
      <c r="D72">
        <f t="shared" si="10"/>
        <v>0</v>
      </c>
      <c r="E72">
        <f t="shared" si="10"/>
        <v>0</v>
      </c>
      <c r="F72">
        <f t="shared" si="10"/>
        <v>0</v>
      </c>
      <c r="G72">
        <f t="shared" si="10"/>
        <v>0</v>
      </c>
      <c r="H72">
        <f t="shared" si="10"/>
        <v>0</v>
      </c>
      <c r="I72">
        <f t="shared" si="10"/>
        <v>0</v>
      </c>
      <c r="J72">
        <f t="shared" si="10"/>
        <v>0</v>
      </c>
      <c r="K72">
        <f t="shared" si="10"/>
        <v>0</v>
      </c>
      <c r="L72">
        <f t="shared" si="10"/>
        <v>0</v>
      </c>
      <c r="M72">
        <f t="shared" si="10"/>
        <v>0</v>
      </c>
      <c r="N72">
        <f t="shared" si="10"/>
        <v>0</v>
      </c>
      <c r="O72">
        <f t="shared" si="10"/>
        <v>0</v>
      </c>
      <c r="P72">
        <f t="shared" si="10"/>
        <v>0</v>
      </c>
      <c r="Q72">
        <f t="shared" si="10"/>
        <v>0</v>
      </c>
      <c r="R72">
        <f t="shared" si="10"/>
        <v>0</v>
      </c>
      <c r="S72">
        <f t="shared" si="10"/>
        <v>0</v>
      </c>
      <c r="T72">
        <f t="shared" si="10"/>
        <v>0</v>
      </c>
      <c r="U72">
        <f t="shared" si="10"/>
        <v>0</v>
      </c>
      <c r="V72">
        <f t="shared" si="10"/>
        <v>0</v>
      </c>
      <c r="W72">
        <f t="shared" si="10"/>
        <v>0</v>
      </c>
      <c r="X72">
        <f t="shared" si="10"/>
        <v>0</v>
      </c>
      <c r="Y72">
        <f t="shared" si="10"/>
        <v>0</v>
      </c>
      <c r="Z72">
        <f t="shared" si="10"/>
        <v>0</v>
      </c>
      <c r="AA72">
        <f t="shared" si="10"/>
        <v>0</v>
      </c>
      <c r="AB72">
        <f t="shared" si="10"/>
        <v>0</v>
      </c>
      <c r="AC72">
        <f t="shared" si="10"/>
        <v>1</v>
      </c>
      <c r="AD72">
        <f t="shared" si="10"/>
        <v>0</v>
      </c>
      <c r="AE72">
        <f t="shared" si="10"/>
        <v>0</v>
      </c>
      <c r="AF72">
        <f t="shared" si="10"/>
        <v>0</v>
      </c>
      <c r="AG72">
        <f t="shared" si="10"/>
        <v>0</v>
      </c>
      <c r="AH72">
        <f t="shared" si="10"/>
        <v>2</v>
      </c>
      <c r="AI72">
        <f t="shared" si="10"/>
        <v>0</v>
      </c>
      <c r="AJ72">
        <f t="shared" si="10"/>
        <v>0</v>
      </c>
      <c r="AK72">
        <f t="shared" si="10"/>
        <v>4</v>
      </c>
      <c r="AL72">
        <f t="shared" si="10"/>
        <v>0</v>
      </c>
      <c r="AM72">
        <f t="shared" si="10"/>
        <v>0</v>
      </c>
    </row>
    <row r="73" spans="1:39" hidden="1" outlineLevel="1" x14ac:dyDescent="0.25">
      <c r="A73">
        <v>1979</v>
      </c>
      <c r="B73">
        <f t="shared" ref="B73:AM73" si="11">COUNTIF($B15:$Q15,B$61)</f>
        <v>0</v>
      </c>
      <c r="C73">
        <f t="shared" si="11"/>
        <v>2</v>
      </c>
      <c r="D73">
        <f t="shared" si="11"/>
        <v>0</v>
      </c>
      <c r="E73">
        <f t="shared" si="11"/>
        <v>0</v>
      </c>
      <c r="F73">
        <f t="shared" si="11"/>
        <v>0</v>
      </c>
      <c r="G73">
        <f t="shared" si="11"/>
        <v>0</v>
      </c>
      <c r="H73">
        <f t="shared" si="11"/>
        <v>0</v>
      </c>
      <c r="I73">
        <f t="shared" si="11"/>
        <v>0</v>
      </c>
      <c r="J73">
        <f t="shared" si="11"/>
        <v>0</v>
      </c>
      <c r="K73">
        <f t="shared" si="11"/>
        <v>0</v>
      </c>
      <c r="L73">
        <f t="shared" si="11"/>
        <v>0</v>
      </c>
      <c r="M73">
        <f t="shared" si="11"/>
        <v>0</v>
      </c>
      <c r="N73">
        <f t="shared" si="11"/>
        <v>0</v>
      </c>
      <c r="O73">
        <f t="shared" si="11"/>
        <v>0</v>
      </c>
      <c r="P73">
        <f t="shared" si="11"/>
        <v>0</v>
      </c>
      <c r="Q73">
        <f t="shared" si="11"/>
        <v>0</v>
      </c>
      <c r="R73">
        <f t="shared" si="11"/>
        <v>0</v>
      </c>
      <c r="S73">
        <f t="shared" si="11"/>
        <v>0</v>
      </c>
      <c r="T73">
        <f t="shared" si="11"/>
        <v>0</v>
      </c>
      <c r="U73">
        <f t="shared" si="11"/>
        <v>0</v>
      </c>
      <c r="V73">
        <f t="shared" si="11"/>
        <v>0</v>
      </c>
      <c r="W73">
        <f t="shared" si="11"/>
        <v>0</v>
      </c>
      <c r="X73">
        <f t="shared" si="11"/>
        <v>0</v>
      </c>
      <c r="Y73">
        <f t="shared" si="11"/>
        <v>0</v>
      </c>
      <c r="Z73">
        <f t="shared" si="11"/>
        <v>0</v>
      </c>
      <c r="AA73">
        <f t="shared" si="11"/>
        <v>0</v>
      </c>
      <c r="AB73">
        <f t="shared" si="11"/>
        <v>0</v>
      </c>
      <c r="AC73">
        <f t="shared" si="11"/>
        <v>0</v>
      </c>
      <c r="AD73">
        <f t="shared" si="11"/>
        <v>0</v>
      </c>
      <c r="AE73">
        <f t="shared" si="11"/>
        <v>0</v>
      </c>
      <c r="AF73">
        <f t="shared" si="11"/>
        <v>0</v>
      </c>
      <c r="AG73">
        <f t="shared" si="11"/>
        <v>0</v>
      </c>
      <c r="AH73">
        <f t="shared" si="11"/>
        <v>0</v>
      </c>
      <c r="AI73">
        <f t="shared" si="11"/>
        <v>0</v>
      </c>
      <c r="AJ73">
        <f t="shared" si="11"/>
        <v>0</v>
      </c>
      <c r="AK73">
        <f t="shared" si="11"/>
        <v>6</v>
      </c>
      <c r="AL73">
        <f t="shared" si="11"/>
        <v>0</v>
      </c>
      <c r="AM73">
        <f t="shared" si="11"/>
        <v>0</v>
      </c>
    </row>
    <row r="74" spans="1:39" hidden="1" outlineLevel="1" x14ac:dyDescent="0.25">
      <c r="A74">
        <v>1980</v>
      </c>
      <c r="B74">
        <f t="shared" ref="B74:AM74" si="12">COUNTIF($B16:$Q16,B$61)</f>
        <v>0</v>
      </c>
      <c r="C74">
        <f t="shared" si="12"/>
        <v>4</v>
      </c>
      <c r="D74">
        <f t="shared" si="12"/>
        <v>0</v>
      </c>
      <c r="E74">
        <f t="shared" si="12"/>
        <v>0</v>
      </c>
      <c r="F74">
        <f t="shared" si="12"/>
        <v>0</v>
      </c>
      <c r="G74">
        <f t="shared" si="12"/>
        <v>0</v>
      </c>
      <c r="H74">
        <f t="shared" si="12"/>
        <v>0</v>
      </c>
      <c r="I74">
        <f t="shared" si="12"/>
        <v>0</v>
      </c>
      <c r="J74">
        <f t="shared" si="12"/>
        <v>0</v>
      </c>
      <c r="K74">
        <f t="shared" si="12"/>
        <v>0</v>
      </c>
      <c r="L74">
        <f t="shared" si="12"/>
        <v>0</v>
      </c>
      <c r="M74">
        <f t="shared" si="12"/>
        <v>0</v>
      </c>
      <c r="N74">
        <f t="shared" si="12"/>
        <v>0</v>
      </c>
      <c r="O74">
        <f t="shared" si="12"/>
        <v>0</v>
      </c>
      <c r="P74">
        <f t="shared" si="12"/>
        <v>0</v>
      </c>
      <c r="Q74">
        <f t="shared" si="12"/>
        <v>0</v>
      </c>
      <c r="R74">
        <f t="shared" si="12"/>
        <v>0</v>
      </c>
      <c r="S74">
        <f t="shared" si="12"/>
        <v>0</v>
      </c>
      <c r="T74">
        <f t="shared" si="12"/>
        <v>0</v>
      </c>
      <c r="U74">
        <f t="shared" si="12"/>
        <v>0</v>
      </c>
      <c r="V74">
        <f t="shared" si="12"/>
        <v>0</v>
      </c>
      <c r="W74">
        <f t="shared" si="12"/>
        <v>0</v>
      </c>
      <c r="X74">
        <f t="shared" si="12"/>
        <v>0</v>
      </c>
      <c r="Y74">
        <f t="shared" si="12"/>
        <v>0</v>
      </c>
      <c r="Z74">
        <f t="shared" si="12"/>
        <v>0</v>
      </c>
      <c r="AA74">
        <f t="shared" si="12"/>
        <v>0</v>
      </c>
      <c r="AB74">
        <f t="shared" si="12"/>
        <v>0</v>
      </c>
      <c r="AC74">
        <f t="shared" si="12"/>
        <v>0</v>
      </c>
      <c r="AD74">
        <f t="shared" si="12"/>
        <v>0</v>
      </c>
      <c r="AE74">
        <f t="shared" si="12"/>
        <v>0</v>
      </c>
      <c r="AF74">
        <f t="shared" si="12"/>
        <v>0</v>
      </c>
      <c r="AG74">
        <f t="shared" si="12"/>
        <v>0</v>
      </c>
      <c r="AH74">
        <f t="shared" si="12"/>
        <v>0</v>
      </c>
      <c r="AI74">
        <f t="shared" si="12"/>
        <v>0</v>
      </c>
      <c r="AJ74">
        <f t="shared" si="12"/>
        <v>0</v>
      </c>
      <c r="AK74">
        <f t="shared" si="12"/>
        <v>4</v>
      </c>
      <c r="AL74">
        <f t="shared" si="12"/>
        <v>0</v>
      </c>
      <c r="AM74">
        <f t="shared" si="12"/>
        <v>0</v>
      </c>
    </row>
    <row r="75" spans="1:39" hidden="1" outlineLevel="1" x14ac:dyDescent="0.25">
      <c r="A75">
        <v>1981</v>
      </c>
      <c r="B75">
        <f t="shared" ref="B75:AM75" si="13">COUNTIF($B17:$Q17,B$61)</f>
        <v>0</v>
      </c>
      <c r="C75">
        <f t="shared" si="13"/>
        <v>2</v>
      </c>
      <c r="D75">
        <f t="shared" si="13"/>
        <v>0</v>
      </c>
      <c r="E75">
        <f t="shared" si="13"/>
        <v>0</v>
      </c>
      <c r="F75">
        <f t="shared" si="13"/>
        <v>0</v>
      </c>
      <c r="G75">
        <f t="shared" si="13"/>
        <v>0</v>
      </c>
      <c r="H75">
        <f t="shared" si="13"/>
        <v>0</v>
      </c>
      <c r="I75">
        <f t="shared" si="13"/>
        <v>0</v>
      </c>
      <c r="J75">
        <f t="shared" si="13"/>
        <v>0</v>
      </c>
      <c r="K75">
        <f t="shared" si="13"/>
        <v>0</v>
      </c>
      <c r="L75">
        <f t="shared" si="13"/>
        <v>0</v>
      </c>
      <c r="M75">
        <f t="shared" si="13"/>
        <v>0</v>
      </c>
      <c r="N75">
        <f t="shared" si="13"/>
        <v>0</v>
      </c>
      <c r="O75">
        <f t="shared" si="13"/>
        <v>0</v>
      </c>
      <c r="P75">
        <f t="shared" si="13"/>
        <v>0</v>
      </c>
      <c r="Q75">
        <f t="shared" si="13"/>
        <v>0</v>
      </c>
      <c r="R75">
        <f t="shared" si="13"/>
        <v>0</v>
      </c>
      <c r="S75">
        <f t="shared" si="13"/>
        <v>0</v>
      </c>
      <c r="T75">
        <f t="shared" si="13"/>
        <v>1</v>
      </c>
      <c r="U75">
        <f t="shared" si="13"/>
        <v>0</v>
      </c>
      <c r="V75">
        <f t="shared" si="13"/>
        <v>0</v>
      </c>
      <c r="W75">
        <f t="shared" si="13"/>
        <v>0</v>
      </c>
      <c r="X75">
        <f t="shared" si="13"/>
        <v>0</v>
      </c>
      <c r="Y75">
        <f t="shared" si="13"/>
        <v>0</v>
      </c>
      <c r="Z75">
        <f t="shared" si="13"/>
        <v>0</v>
      </c>
      <c r="AA75">
        <f t="shared" si="13"/>
        <v>0</v>
      </c>
      <c r="AB75">
        <f t="shared" si="13"/>
        <v>0</v>
      </c>
      <c r="AC75">
        <f t="shared" si="13"/>
        <v>0</v>
      </c>
      <c r="AD75">
        <f t="shared" si="13"/>
        <v>0</v>
      </c>
      <c r="AE75">
        <f t="shared" si="13"/>
        <v>0</v>
      </c>
      <c r="AF75">
        <f t="shared" si="13"/>
        <v>0</v>
      </c>
      <c r="AG75">
        <f t="shared" si="13"/>
        <v>0</v>
      </c>
      <c r="AH75">
        <f t="shared" si="13"/>
        <v>0</v>
      </c>
      <c r="AI75">
        <f t="shared" si="13"/>
        <v>0</v>
      </c>
      <c r="AJ75">
        <f t="shared" si="13"/>
        <v>1</v>
      </c>
      <c r="AK75">
        <f t="shared" si="13"/>
        <v>4</v>
      </c>
      <c r="AL75">
        <f t="shared" si="13"/>
        <v>0</v>
      </c>
      <c r="AM75">
        <f t="shared" si="13"/>
        <v>0</v>
      </c>
    </row>
    <row r="76" spans="1:39" hidden="1" outlineLevel="1" x14ac:dyDescent="0.25">
      <c r="A76">
        <v>1982</v>
      </c>
      <c r="B76">
        <f t="shared" ref="B76:AM76" si="14">COUNTIF($B18:$Q18,B$61)</f>
        <v>0</v>
      </c>
      <c r="C76">
        <f t="shared" si="14"/>
        <v>4</v>
      </c>
      <c r="D76">
        <f t="shared" si="14"/>
        <v>0</v>
      </c>
      <c r="E76">
        <f t="shared" si="14"/>
        <v>0</v>
      </c>
      <c r="F76">
        <f t="shared" si="14"/>
        <v>0</v>
      </c>
      <c r="G76">
        <f t="shared" si="14"/>
        <v>0</v>
      </c>
      <c r="H76">
        <f t="shared" si="14"/>
        <v>0</v>
      </c>
      <c r="I76">
        <f t="shared" si="14"/>
        <v>0</v>
      </c>
      <c r="J76">
        <f t="shared" si="14"/>
        <v>0</v>
      </c>
      <c r="K76">
        <f t="shared" si="14"/>
        <v>0</v>
      </c>
      <c r="L76">
        <f t="shared" si="14"/>
        <v>0</v>
      </c>
      <c r="M76">
        <f t="shared" si="14"/>
        <v>0</v>
      </c>
      <c r="N76">
        <f t="shared" si="14"/>
        <v>0</v>
      </c>
      <c r="O76">
        <f t="shared" si="14"/>
        <v>0</v>
      </c>
      <c r="P76">
        <f t="shared" si="14"/>
        <v>0</v>
      </c>
      <c r="Q76">
        <f t="shared" si="14"/>
        <v>0</v>
      </c>
      <c r="R76">
        <f t="shared" si="14"/>
        <v>0</v>
      </c>
      <c r="S76">
        <f t="shared" si="14"/>
        <v>0</v>
      </c>
      <c r="T76">
        <f t="shared" si="14"/>
        <v>0</v>
      </c>
      <c r="U76">
        <f t="shared" si="14"/>
        <v>0</v>
      </c>
      <c r="V76">
        <f t="shared" si="14"/>
        <v>0</v>
      </c>
      <c r="W76">
        <f t="shared" si="14"/>
        <v>0</v>
      </c>
      <c r="X76">
        <f t="shared" si="14"/>
        <v>0</v>
      </c>
      <c r="Y76">
        <f t="shared" si="14"/>
        <v>0</v>
      </c>
      <c r="Z76">
        <f t="shared" si="14"/>
        <v>0</v>
      </c>
      <c r="AA76">
        <f t="shared" si="14"/>
        <v>0</v>
      </c>
      <c r="AB76">
        <f t="shared" si="14"/>
        <v>0</v>
      </c>
      <c r="AC76">
        <f t="shared" si="14"/>
        <v>0</v>
      </c>
      <c r="AD76">
        <f t="shared" si="14"/>
        <v>0</v>
      </c>
      <c r="AE76">
        <f t="shared" si="14"/>
        <v>0</v>
      </c>
      <c r="AF76">
        <f t="shared" si="14"/>
        <v>0</v>
      </c>
      <c r="AG76">
        <f t="shared" si="14"/>
        <v>0</v>
      </c>
      <c r="AH76">
        <f t="shared" si="14"/>
        <v>1</v>
      </c>
      <c r="AI76">
        <f t="shared" si="14"/>
        <v>0</v>
      </c>
      <c r="AJ76">
        <f t="shared" si="14"/>
        <v>0</v>
      </c>
      <c r="AK76">
        <f t="shared" si="14"/>
        <v>3</v>
      </c>
      <c r="AL76">
        <f t="shared" si="14"/>
        <v>0</v>
      </c>
      <c r="AM76">
        <f t="shared" si="14"/>
        <v>0</v>
      </c>
    </row>
    <row r="77" spans="1:39" hidden="1" outlineLevel="1" x14ac:dyDescent="0.25">
      <c r="A77">
        <v>1983</v>
      </c>
      <c r="B77">
        <f t="shared" ref="B77:AM77" si="15">COUNTIF($B19:$Q19,B$61)</f>
        <v>0</v>
      </c>
      <c r="C77">
        <f t="shared" si="15"/>
        <v>2</v>
      </c>
      <c r="D77">
        <f t="shared" si="15"/>
        <v>0</v>
      </c>
      <c r="E77">
        <f t="shared" si="15"/>
        <v>0</v>
      </c>
      <c r="F77">
        <f t="shared" si="15"/>
        <v>0</v>
      </c>
      <c r="G77">
        <f t="shared" si="15"/>
        <v>0</v>
      </c>
      <c r="H77">
        <f t="shared" si="15"/>
        <v>0</v>
      </c>
      <c r="I77">
        <f t="shared" si="15"/>
        <v>0</v>
      </c>
      <c r="J77">
        <f t="shared" si="15"/>
        <v>0</v>
      </c>
      <c r="K77">
        <f t="shared" si="15"/>
        <v>0</v>
      </c>
      <c r="L77">
        <f t="shared" si="15"/>
        <v>0</v>
      </c>
      <c r="M77">
        <f t="shared" si="15"/>
        <v>0</v>
      </c>
      <c r="N77">
        <f t="shared" si="15"/>
        <v>0</v>
      </c>
      <c r="O77">
        <f t="shared" si="15"/>
        <v>0</v>
      </c>
      <c r="P77">
        <f t="shared" si="15"/>
        <v>0</v>
      </c>
      <c r="Q77">
        <f t="shared" si="15"/>
        <v>0</v>
      </c>
      <c r="R77">
        <f t="shared" si="15"/>
        <v>0</v>
      </c>
      <c r="S77">
        <f t="shared" si="15"/>
        <v>0</v>
      </c>
      <c r="T77">
        <f t="shared" si="15"/>
        <v>0</v>
      </c>
      <c r="U77">
        <f t="shared" si="15"/>
        <v>0</v>
      </c>
      <c r="V77">
        <f t="shared" si="15"/>
        <v>0</v>
      </c>
      <c r="W77">
        <f t="shared" si="15"/>
        <v>0</v>
      </c>
      <c r="X77">
        <f t="shared" si="15"/>
        <v>0</v>
      </c>
      <c r="Y77">
        <f t="shared" si="15"/>
        <v>0</v>
      </c>
      <c r="Z77">
        <f t="shared" si="15"/>
        <v>0</v>
      </c>
      <c r="AA77">
        <f t="shared" si="15"/>
        <v>0</v>
      </c>
      <c r="AB77">
        <f t="shared" si="15"/>
        <v>0</v>
      </c>
      <c r="AC77">
        <f t="shared" si="15"/>
        <v>0</v>
      </c>
      <c r="AD77">
        <f t="shared" si="15"/>
        <v>0</v>
      </c>
      <c r="AE77">
        <f t="shared" si="15"/>
        <v>0</v>
      </c>
      <c r="AF77">
        <f t="shared" si="15"/>
        <v>0</v>
      </c>
      <c r="AG77">
        <f t="shared" si="15"/>
        <v>0</v>
      </c>
      <c r="AH77">
        <f t="shared" si="15"/>
        <v>0</v>
      </c>
      <c r="AI77">
        <f t="shared" si="15"/>
        <v>2</v>
      </c>
      <c r="AJ77">
        <f t="shared" si="15"/>
        <v>0</v>
      </c>
      <c r="AK77">
        <f t="shared" si="15"/>
        <v>4</v>
      </c>
      <c r="AL77">
        <f t="shared" si="15"/>
        <v>0</v>
      </c>
      <c r="AM77">
        <f t="shared" si="15"/>
        <v>0</v>
      </c>
    </row>
    <row r="78" spans="1:39" hidden="1" outlineLevel="1" x14ac:dyDescent="0.25">
      <c r="A78">
        <v>1984</v>
      </c>
      <c r="B78">
        <f t="shared" ref="B78:AM78" si="16">COUNTIF($B20:$Q20,B$61)</f>
        <v>0</v>
      </c>
      <c r="C78">
        <f t="shared" si="16"/>
        <v>2</v>
      </c>
      <c r="D78">
        <f t="shared" si="16"/>
        <v>0</v>
      </c>
      <c r="E78">
        <f t="shared" si="16"/>
        <v>0</v>
      </c>
      <c r="F78">
        <f t="shared" si="16"/>
        <v>0</v>
      </c>
      <c r="G78">
        <f t="shared" si="16"/>
        <v>0</v>
      </c>
      <c r="H78">
        <f t="shared" si="16"/>
        <v>0</v>
      </c>
      <c r="I78">
        <f t="shared" si="16"/>
        <v>0</v>
      </c>
      <c r="J78">
        <f t="shared" si="16"/>
        <v>0</v>
      </c>
      <c r="K78">
        <f t="shared" si="16"/>
        <v>0</v>
      </c>
      <c r="L78">
        <f t="shared" si="16"/>
        <v>0</v>
      </c>
      <c r="M78">
        <f t="shared" si="16"/>
        <v>1</v>
      </c>
      <c r="N78">
        <f t="shared" si="16"/>
        <v>0</v>
      </c>
      <c r="O78">
        <f t="shared" si="16"/>
        <v>0</v>
      </c>
      <c r="P78">
        <f t="shared" si="16"/>
        <v>0</v>
      </c>
      <c r="Q78">
        <f t="shared" si="16"/>
        <v>2</v>
      </c>
      <c r="R78">
        <f t="shared" si="16"/>
        <v>0</v>
      </c>
      <c r="S78">
        <f t="shared" si="16"/>
        <v>0</v>
      </c>
      <c r="T78">
        <f t="shared" si="16"/>
        <v>0</v>
      </c>
      <c r="U78">
        <f t="shared" si="16"/>
        <v>0</v>
      </c>
      <c r="V78">
        <f t="shared" si="16"/>
        <v>0</v>
      </c>
      <c r="W78">
        <f t="shared" si="16"/>
        <v>0</v>
      </c>
      <c r="X78">
        <f t="shared" si="16"/>
        <v>0</v>
      </c>
      <c r="Y78">
        <f t="shared" si="16"/>
        <v>0</v>
      </c>
      <c r="Z78">
        <f t="shared" si="16"/>
        <v>0</v>
      </c>
      <c r="AA78">
        <f t="shared" si="16"/>
        <v>0</v>
      </c>
      <c r="AB78">
        <f t="shared" si="16"/>
        <v>0</v>
      </c>
      <c r="AC78">
        <f t="shared" si="16"/>
        <v>0</v>
      </c>
      <c r="AD78">
        <f t="shared" si="16"/>
        <v>0</v>
      </c>
      <c r="AE78">
        <f t="shared" si="16"/>
        <v>0</v>
      </c>
      <c r="AF78">
        <f t="shared" si="16"/>
        <v>0</v>
      </c>
      <c r="AG78">
        <f t="shared" si="16"/>
        <v>0</v>
      </c>
      <c r="AH78">
        <f t="shared" si="16"/>
        <v>0</v>
      </c>
      <c r="AI78">
        <f t="shared" si="16"/>
        <v>0</v>
      </c>
      <c r="AJ78">
        <f t="shared" si="16"/>
        <v>0</v>
      </c>
      <c r="AK78">
        <f t="shared" si="16"/>
        <v>3</v>
      </c>
      <c r="AL78">
        <f t="shared" si="16"/>
        <v>0</v>
      </c>
      <c r="AM78">
        <f t="shared" si="16"/>
        <v>0</v>
      </c>
    </row>
    <row r="79" spans="1:39" hidden="1" outlineLevel="1" x14ac:dyDescent="0.25">
      <c r="A79">
        <v>1985</v>
      </c>
      <c r="B79">
        <f t="shared" ref="B79:AM79" si="17">COUNTIF($B21:$Q21,B$61)</f>
        <v>0</v>
      </c>
      <c r="C79">
        <f t="shared" si="17"/>
        <v>2</v>
      </c>
      <c r="D79">
        <f t="shared" si="17"/>
        <v>0</v>
      </c>
      <c r="E79">
        <f t="shared" si="17"/>
        <v>0</v>
      </c>
      <c r="F79">
        <f t="shared" si="17"/>
        <v>0</v>
      </c>
      <c r="G79">
        <f t="shared" si="17"/>
        <v>0</v>
      </c>
      <c r="H79">
        <f t="shared" si="17"/>
        <v>0</v>
      </c>
      <c r="I79">
        <f t="shared" si="17"/>
        <v>0</v>
      </c>
      <c r="J79">
        <f t="shared" si="17"/>
        <v>0</v>
      </c>
      <c r="K79">
        <f t="shared" si="17"/>
        <v>0</v>
      </c>
      <c r="L79">
        <f t="shared" si="17"/>
        <v>0</v>
      </c>
      <c r="M79">
        <f t="shared" si="17"/>
        <v>0</v>
      </c>
      <c r="N79">
        <f t="shared" si="17"/>
        <v>0</v>
      </c>
      <c r="O79">
        <f t="shared" si="17"/>
        <v>0</v>
      </c>
      <c r="P79">
        <f t="shared" si="17"/>
        <v>0</v>
      </c>
      <c r="Q79">
        <f t="shared" si="17"/>
        <v>0</v>
      </c>
      <c r="R79">
        <f t="shared" si="17"/>
        <v>0</v>
      </c>
      <c r="S79">
        <f t="shared" si="17"/>
        <v>0</v>
      </c>
      <c r="T79">
        <f t="shared" si="17"/>
        <v>0</v>
      </c>
      <c r="U79">
        <f t="shared" si="17"/>
        <v>0</v>
      </c>
      <c r="V79">
        <f t="shared" si="17"/>
        <v>0</v>
      </c>
      <c r="W79">
        <f t="shared" si="17"/>
        <v>1</v>
      </c>
      <c r="X79">
        <f t="shared" si="17"/>
        <v>0</v>
      </c>
      <c r="Y79">
        <f t="shared" si="17"/>
        <v>0</v>
      </c>
      <c r="Z79">
        <f t="shared" si="17"/>
        <v>0</v>
      </c>
      <c r="AA79">
        <f t="shared" si="17"/>
        <v>0</v>
      </c>
      <c r="AB79">
        <f t="shared" si="17"/>
        <v>0</v>
      </c>
      <c r="AC79">
        <f t="shared" si="17"/>
        <v>0</v>
      </c>
      <c r="AD79">
        <f t="shared" si="17"/>
        <v>0</v>
      </c>
      <c r="AE79">
        <f t="shared" si="17"/>
        <v>0</v>
      </c>
      <c r="AF79">
        <f t="shared" si="17"/>
        <v>0</v>
      </c>
      <c r="AG79">
        <f t="shared" si="17"/>
        <v>0</v>
      </c>
      <c r="AH79">
        <f t="shared" si="17"/>
        <v>1</v>
      </c>
      <c r="AI79">
        <f t="shared" si="17"/>
        <v>0</v>
      </c>
      <c r="AJ79">
        <f t="shared" si="17"/>
        <v>1</v>
      </c>
      <c r="AK79">
        <f t="shared" si="17"/>
        <v>3</v>
      </c>
      <c r="AL79">
        <f t="shared" si="17"/>
        <v>0</v>
      </c>
      <c r="AM79">
        <f t="shared" si="17"/>
        <v>0</v>
      </c>
    </row>
    <row r="80" spans="1:39" hidden="1" outlineLevel="1" x14ac:dyDescent="0.25">
      <c r="A80">
        <v>1986</v>
      </c>
      <c r="B80">
        <f t="shared" ref="B80:AM80" si="18">COUNTIF($B22:$Q22,B$61)</f>
        <v>0</v>
      </c>
      <c r="C80">
        <f t="shared" si="18"/>
        <v>3</v>
      </c>
      <c r="D80">
        <f t="shared" si="18"/>
        <v>0</v>
      </c>
      <c r="E80">
        <f t="shared" si="18"/>
        <v>0</v>
      </c>
      <c r="F80">
        <f t="shared" si="18"/>
        <v>0</v>
      </c>
      <c r="G80">
        <f t="shared" si="18"/>
        <v>0</v>
      </c>
      <c r="H80">
        <f t="shared" si="18"/>
        <v>0</v>
      </c>
      <c r="I80">
        <f t="shared" si="18"/>
        <v>0</v>
      </c>
      <c r="J80">
        <f t="shared" si="18"/>
        <v>0</v>
      </c>
      <c r="K80">
        <f t="shared" si="18"/>
        <v>0</v>
      </c>
      <c r="L80">
        <f t="shared" si="18"/>
        <v>0</v>
      </c>
      <c r="M80">
        <f t="shared" si="18"/>
        <v>1</v>
      </c>
      <c r="N80">
        <f t="shared" si="18"/>
        <v>0</v>
      </c>
      <c r="O80">
        <f t="shared" si="18"/>
        <v>1</v>
      </c>
      <c r="P80">
        <f t="shared" si="18"/>
        <v>0</v>
      </c>
      <c r="Q80">
        <f t="shared" si="18"/>
        <v>0</v>
      </c>
      <c r="R80">
        <f t="shared" si="18"/>
        <v>0</v>
      </c>
      <c r="S80">
        <f t="shared" si="18"/>
        <v>0</v>
      </c>
      <c r="T80">
        <f t="shared" si="18"/>
        <v>0</v>
      </c>
      <c r="U80">
        <f t="shared" si="18"/>
        <v>0</v>
      </c>
      <c r="V80">
        <f t="shared" si="18"/>
        <v>0</v>
      </c>
      <c r="W80">
        <f t="shared" si="18"/>
        <v>0</v>
      </c>
      <c r="X80">
        <f t="shared" si="18"/>
        <v>0</v>
      </c>
      <c r="Y80">
        <f t="shared" si="18"/>
        <v>0</v>
      </c>
      <c r="Z80">
        <f t="shared" si="18"/>
        <v>0</v>
      </c>
      <c r="AA80">
        <f t="shared" si="18"/>
        <v>0</v>
      </c>
      <c r="AB80">
        <f t="shared" si="18"/>
        <v>0</v>
      </c>
      <c r="AC80">
        <f t="shared" si="18"/>
        <v>0</v>
      </c>
      <c r="AD80">
        <f t="shared" si="18"/>
        <v>0</v>
      </c>
      <c r="AE80">
        <f t="shared" si="18"/>
        <v>0</v>
      </c>
      <c r="AF80">
        <f t="shared" si="18"/>
        <v>1</v>
      </c>
      <c r="AG80">
        <f t="shared" si="18"/>
        <v>0</v>
      </c>
      <c r="AH80">
        <f t="shared" si="18"/>
        <v>0</v>
      </c>
      <c r="AI80">
        <f t="shared" si="18"/>
        <v>2</v>
      </c>
      <c r="AJ80">
        <f t="shared" si="18"/>
        <v>0</v>
      </c>
      <c r="AK80">
        <f t="shared" si="18"/>
        <v>0</v>
      </c>
      <c r="AL80">
        <f t="shared" si="18"/>
        <v>0</v>
      </c>
      <c r="AM80">
        <f t="shared" si="18"/>
        <v>0</v>
      </c>
    </row>
    <row r="81" spans="1:39" hidden="1" outlineLevel="1" x14ac:dyDescent="0.25">
      <c r="A81">
        <v>1987</v>
      </c>
      <c r="B81">
        <f t="shared" ref="B81:AM81" si="19">COUNTIF($B23:$Q23,B$61)</f>
        <v>0</v>
      </c>
      <c r="C81">
        <f t="shared" si="19"/>
        <v>0</v>
      </c>
      <c r="D81">
        <f t="shared" si="19"/>
        <v>0</v>
      </c>
      <c r="E81">
        <f t="shared" si="19"/>
        <v>0</v>
      </c>
      <c r="F81">
        <f t="shared" si="19"/>
        <v>0</v>
      </c>
      <c r="G81">
        <f t="shared" si="19"/>
        <v>0</v>
      </c>
      <c r="H81">
        <f t="shared" si="19"/>
        <v>0</v>
      </c>
      <c r="I81">
        <f t="shared" si="19"/>
        <v>0</v>
      </c>
      <c r="J81">
        <f t="shared" si="19"/>
        <v>0</v>
      </c>
      <c r="K81">
        <f t="shared" si="19"/>
        <v>0</v>
      </c>
      <c r="L81">
        <f t="shared" si="19"/>
        <v>0</v>
      </c>
      <c r="M81">
        <f t="shared" si="19"/>
        <v>0</v>
      </c>
      <c r="N81">
        <f t="shared" si="19"/>
        <v>0</v>
      </c>
      <c r="O81">
        <f t="shared" si="19"/>
        <v>0</v>
      </c>
      <c r="P81">
        <f t="shared" si="19"/>
        <v>0</v>
      </c>
      <c r="Q81">
        <f t="shared" si="19"/>
        <v>0</v>
      </c>
      <c r="R81">
        <f t="shared" si="19"/>
        <v>0</v>
      </c>
      <c r="S81">
        <f t="shared" si="19"/>
        <v>0</v>
      </c>
      <c r="T81">
        <f t="shared" si="19"/>
        <v>0</v>
      </c>
      <c r="U81">
        <f t="shared" si="19"/>
        <v>0</v>
      </c>
      <c r="V81">
        <f t="shared" si="19"/>
        <v>0</v>
      </c>
      <c r="W81">
        <f t="shared" si="19"/>
        <v>0</v>
      </c>
      <c r="X81">
        <f t="shared" si="19"/>
        <v>0</v>
      </c>
      <c r="Y81">
        <f t="shared" si="19"/>
        <v>0</v>
      </c>
      <c r="Z81">
        <f t="shared" si="19"/>
        <v>0</v>
      </c>
      <c r="AA81">
        <f t="shared" si="19"/>
        <v>0</v>
      </c>
      <c r="AB81">
        <f t="shared" si="19"/>
        <v>0</v>
      </c>
      <c r="AC81">
        <f t="shared" si="19"/>
        <v>0</v>
      </c>
      <c r="AD81">
        <f t="shared" si="19"/>
        <v>0</v>
      </c>
      <c r="AE81">
        <f t="shared" si="19"/>
        <v>0</v>
      </c>
      <c r="AF81">
        <f t="shared" si="19"/>
        <v>0</v>
      </c>
      <c r="AG81">
        <f t="shared" si="19"/>
        <v>0</v>
      </c>
      <c r="AH81">
        <f t="shared" si="19"/>
        <v>0</v>
      </c>
      <c r="AI81">
        <f t="shared" si="19"/>
        <v>5</v>
      </c>
      <c r="AJ81">
        <f t="shared" si="19"/>
        <v>0</v>
      </c>
      <c r="AK81">
        <f t="shared" si="19"/>
        <v>3</v>
      </c>
      <c r="AL81">
        <f t="shared" si="19"/>
        <v>0</v>
      </c>
      <c r="AM81">
        <f t="shared" si="19"/>
        <v>0</v>
      </c>
    </row>
    <row r="82" spans="1:39" hidden="1" outlineLevel="1" x14ac:dyDescent="0.25">
      <c r="A82">
        <v>1988</v>
      </c>
      <c r="B82">
        <f t="shared" ref="B82:AM82" si="20">COUNTIF($B24:$Q24,B$61)</f>
        <v>0</v>
      </c>
      <c r="C82">
        <f t="shared" si="20"/>
        <v>0</v>
      </c>
      <c r="D82">
        <f t="shared" si="20"/>
        <v>0</v>
      </c>
      <c r="E82">
        <f t="shared" si="20"/>
        <v>0</v>
      </c>
      <c r="F82">
        <f t="shared" si="20"/>
        <v>0</v>
      </c>
      <c r="G82">
        <f t="shared" si="20"/>
        <v>0</v>
      </c>
      <c r="H82">
        <f t="shared" si="20"/>
        <v>0</v>
      </c>
      <c r="I82">
        <f t="shared" si="20"/>
        <v>0</v>
      </c>
      <c r="J82">
        <f t="shared" si="20"/>
        <v>0</v>
      </c>
      <c r="K82">
        <f t="shared" si="20"/>
        <v>0</v>
      </c>
      <c r="L82">
        <f t="shared" si="20"/>
        <v>0</v>
      </c>
      <c r="M82">
        <f t="shared" si="20"/>
        <v>0</v>
      </c>
      <c r="N82">
        <f t="shared" si="20"/>
        <v>0</v>
      </c>
      <c r="O82">
        <f t="shared" si="20"/>
        <v>1</v>
      </c>
      <c r="P82">
        <f t="shared" si="20"/>
        <v>0</v>
      </c>
      <c r="Q82">
        <f t="shared" si="20"/>
        <v>0</v>
      </c>
      <c r="R82">
        <f t="shared" si="20"/>
        <v>0</v>
      </c>
      <c r="S82">
        <f t="shared" si="20"/>
        <v>0</v>
      </c>
      <c r="T82">
        <f t="shared" si="20"/>
        <v>0</v>
      </c>
      <c r="U82">
        <f t="shared" si="20"/>
        <v>0</v>
      </c>
      <c r="V82">
        <f t="shared" si="20"/>
        <v>0</v>
      </c>
      <c r="W82">
        <f t="shared" si="20"/>
        <v>0</v>
      </c>
      <c r="X82">
        <f t="shared" si="20"/>
        <v>0</v>
      </c>
      <c r="Y82">
        <f t="shared" si="20"/>
        <v>0</v>
      </c>
      <c r="Z82">
        <f t="shared" si="20"/>
        <v>0</v>
      </c>
      <c r="AA82">
        <f t="shared" si="20"/>
        <v>0</v>
      </c>
      <c r="AB82">
        <f t="shared" si="20"/>
        <v>0</v>
      </c>
      <c r="AC82">
        <f t="shared" si="20"/>
        <v>0</v>
      </c>
      <c r="AD82">
        <f t="shared" si="20"/>
        <v>0</v>
      </c>
      <c r="AE82">
        <f t="shared" si="20"/>
        <v>0</v>
      </c>
      <c r="AF82">
        <f t="shared" si="20"/>
        <v>0</v>
      </c>
      <c r="AG82">
        <f t="shared" si="20"/>
        <v>0</v>
      </c>
      <c r="AH82">
        <f t="shared" si="20"/>
        <v>0</v>
      </c>
      <c r="AI82">
        <f t="shared" si="20"/>
        <v>0</v>
      </c>
      <c r="AJ82">
        <f t="shared" si="20"/>
        <v>0</v>
      </c>
      <c r="AK82">
        <f t="shared" si="20"/>
        <v>4</v>
      </c>
      <c r="AL82">
        <f t="shared" si="20"/>
        <v>0</v>
      </c>
      <c r="AM82">
        <f t="shared" si="20"/>
        <v>0</v>
      </c>
    </row>
    <row r="83" spans="1:39" hidden="1" outlineLevel="1" x14ac:dyDescent="0.25">
      <c r="A83">
        <v>1989</v>
      </c>
      <c r="B83">
        <f t="shared" ref="B83:AM83" si="21">COUNTIF($B25:$Q25,B$61)</f>
        <v>0</v>
      </c>
      <c r="C83">
        <f t="shared" si="21"/>
        <v>2</v>
      </c>
      <c r="D83">
        <f t="shared" si="21"/>
        <v>0</v>
      </c>
      <c r="E83">
        <f t="shared" si="21"/>
        <v>0</v>
      </c>
      <c r="F83">
        <f t="shared" si="21"/>
        <v>0</v>
      </c>
      <c r="G83">
        <f t="shared" si="21"/>
        <v>0</v>
      </c>
      <c r="H83">
        <f t="shared" si="21"/>
        <v>0</v>
      </c>
      <c r="I83">
        <f t="shared" si="21"/>
        <v>0</v>
      </c>
      <c r="J83">
        <f t="shared" si="21"/>
        <v>0</v>
      </c>
      <c r="K83">
        <f t="shared" si="21"/>
        <v>0</v>
      </c>
      <c r="L83">
        <f t="shared" si="21"/>
        <v>0</v>
      </c>
      <c r="M83">
        <f t="shared" si="21"/>
        <v>0</v>
      </c>
      <c r="N83">
        <f t="shared" si="21"/>
        <v>0</v>
      </c>
      <c r="O83">
        <f t="shared" si="21"/>
        <v>0</v>
      </c>
      <c r="P83">
        <f t="shared" si="21"/>
        <v>0</v>
      </c>
      <c r="Q83">
        <f t="shared" si="21"/>
        <v>0</v>
      </c>
      <c r="R83">
        <f t="shared" si="21"/>
        <v>0</v>
      </c>
      <c r="S83">
        <f t="shared" si="21"/>
        <v>0</v>
      </c>
      <c r="T83">
        <f t="shared" si="21"/>
        <v>0</v>
      </c>
      <c r="U83">
        <f t="shared" si="21"/>
        <v>0</v>
      </c>
      <c r="V83">
        <f t="shared" si="21"/>
        <v>0</v>
      </c>
      <c r="W83">
        <f t="shared" si="21"/>
        <v>0</v>
      </c>
      <c r="X83">
        <f t="shared" si="21"/>
        <v>0</v>
      </c>
      <c r="Y83">
        <f t="shared" si="21"/>
        <v>0</v>
      </c>
      <c r="Z83">
        <f t="shared" si="21"/>
        <v>0</v>
      </c>
      <c r="AA83">
        <f t="shared" si="21"/>
        <v>0</v>
      </c>
      <c r="AB83">
        <f t="shared" si="21"/>
        <v>0</v>
      </c>
      <c r="AC83">
        <f t="shared" si="21"/>
        <v>0</v>
      </c>
      <c r="AD83">
        <f t="shared" si="21"/>
        <v>0</v>
      </c>
      <c r="AE83">
        <f t="shared" si="21"/>
        <v>0</v>
      </c>
      <c r="AF83">
        <f t="shared" si="21"/>
        <v>0</v>
      </c>
      <c r="AG83">
        <f t="shared" si="21"/>
        <v>0</v>
      </c>
      <c r="AH83">
        <f t="shared" si="21"/>
        <v>0</v>
      </c>
      <c r="AI83">
        <f t="shared" si="21"/>
        <v>1</v>
      </c>
      <c r="AJ83">
        <f t="shared" si="21"/>
        <v>0</v>
      </c>
      <c r="AK83">
        <f t="shared" si="21"/>
        <v>5</v>
      </c>
      <c r="AL83">
        <f t="shared" si="21"/>
        <v>0</v>
      </c>
      <c r="AM83">
        <f t="shared" si="21"/>
        <v>0</v>
      </c>
    </row>
    <row r="84" spans="1:39" hidden="1" outlineLevel="1" x14ac:dyDescent="0.25">
      <c r="A84">
        <v>1990</v>
      </c>
      <c r="B84">
        <f t="shared" ref="B84:AM84" si="22">COUNTIF($B26:$Q26,B$61)</f>
        <v>0</v>
      </c>
      <c r="C84">
        <f t="shared" si="22"/>
        <v>0</v>
      </c>
      <c r="D84">
        <f t="shared" si="22"/>
        <v>0</v>
      </c>
      <c r="E84">
        <f t="shared" si="22"/>
        <v>0</v>
      </c>
      <c r="F84">
        <f t="shared" si="22"/>
        <v>0</v>
      </c>
      <c r="G84">
        <f t="shared" si="22"/>
        <v>0</v>
      </c>
      <c r="H84">
        <f t="shared" si="22"/>
        <v>0</v>
      </c>
      <c r="I84">
        <f t="shared" si="22"/>
        <v>0</v>
      </c>
      <c r="J84">
        <f t="shared" si="22"/>
        <v>0</v>
      </c>
      <c r="K84">
        <f t="shared" si="22"/>
        <v>0</v>
      </c>
      <c r="L84">
        <f t="shared" si="22"/>
        <v>0</v>
      </c>
      <c r="M84">
        <f t="shared" si="22"/>
        <v>0</v>
      </c>
      <c r="N84">
        <f t="shared" si="22"/>
        <v>0</v>
      </c>
      <c r="O84">
        <f t="shared" si="22"/>
        <v>0</v>
      </c>
      <c r="P84">
        <f t="shared" si="22"/>
        <v>0</v>
      </c>
      <c r="Q84">
        <f t="shared" si="22"/>
        <v>0</v>
      </c>
      <c r="R84">
        <f t="shared" si="22"/>
        <v>0</v>
      </c>
      <c r="S84">
        <f t="shared" si="22"/>
        <v>0</v>
      </c>
      <c r="T84">
        <f t="shared" si="22"/>
        <v>0</v>
      </c>
      <c r="U84">
        <f t="shared" si="22"/>
        <v>0</v>
      </c>
      <c r="V84">
        <f t="shared" si="22"/>
        <v>0</v>
      </c>
      <c r="W84">
        <f t="shared" si="22"/>
        <v>0</v>
      </c>
      <c r="X84">
        <f t="shared" si="22"/>
        <v>0</v>
      </c>
      <c r="Y84">
        <f t="shared" si="22"/>
        <v>0</v>
      </c>
      <c r="Z84">
        <f t="shared" si="22"/>
        <v>0</v>
      </c>
      <c r="AA84">
        <f t="shared" si="22"/>
        <v>0</v>
      </c>
      <c r="AB84">
        <f t="shared" si="22"/>
        <v>0</v>
      </c>
      <c r="AC84">
        <f t="shared" si="22"/>
        <v>0</v>
      </c>
      <c r="AD84">
        <f t="shared" si="22"/>
        <v>0</v>
      </c>
      <c r="AE84">
        <f t="shared" si="22"/>
        <v>0</v>
      </c>
      <c r="AF84">
        <f t="shared" si="22"/>
        <v>0</v>
      </c>
      <c r="AG84">
        <f t="shared" si="22"/>
        <v>0</v>
      </c>
      <c r="AH84">
        <f t="shared" si="22"/>
        <v>4</v>
      </c>
      <c r="AI84">
        <f t="shared" si="22"/>
        <v>0</v>
      </c>
      <c r="AJ84">
        <f t="shared" si="22"/>
        <v>0</v>
      </c>
      <c r="AK84">
        <f t="shared" si="22"/>
        <v>2</v>
      </c>
      <c r="AL84">
        <f t="shared" si="22"/>
        <v>0</v>
      </c>
      <c r="AM84">
        <f t="shared" si="22"/>
        <v>0</v>
      </c>
    </row>
    <row r="85" spans="1:39" hidden="1" outlineLevel="1" x14ac:dyDescent="0.25">
      <c r="A85">
        <v>1991</v>
      </c>
      <c r="B85">
        <f t="shared" ref="B85:AM85" si="23">COUNTIF($B27:$Q27,B$61)</f>
        <v>0</v>
      </c>
      <c r="C85">
        <f t="shared" si="23"/>
        <v>3</v>
      </c>
      <c r="D85">
        <f t="shared" si="23"/>
        <v>0</v>
      </c>
      <c r="E85">
        <f t="shared" si="23"/>
        <v>0</v>
      </c>
      <c r="F85">
        <f t="shared" si="23"/>
        <v>0</v>
      </c>
      <c r="G85">
        <f t="shared" si="23"/>
        <v>0</v>
      </c>
      <c r="H85">
        <f t="shared" si="23"/>
        <v>0</v>
      </c>
      <c r="I85">
        <f t="shared" si="23"/>
        <v>0</v>
      </c>
      <c r="J85">
        <f t="shared" si="23"/>
        <v>0</v>
      </c>
      <c r="K85">
        <f t="shared" si="23"/>
        <v>0</v>
      </c>
      <c r="L85">
        <f t="shared" si="23"/>
        <v>0</v>
      </c>
      <c r="M85">
        <f t="shared" si="23"/>
        <v>0</v>
      </c>
      <c r="N85">
        <f t="shared" si="23"/>
        <v>0</v>
      </c>
      <c r="O85">
        <f t="shared" si="23"/>
        <v>0</v>
      </c>
      <c r="P85">
        <f t="shared" si="23"/>
        <v>0</v>
      </c>
      <c r="Q85">
        <f t="shared" si="23"/>
        <v>0</v>
      </c>
      <c r="R85">
        <f t="shared" si="23"/>
        <v>0</v>
      </c>
      <c r="S85">
        <f t="shared" si="23"/>
        <v>0</v>
      </c>
      <c r="T85">
        <f t="shared" si="23"/>
        <v>0</v>
      </c>
      <c r="U85">
        <f t="shared" si="23"/>
        <v>0</v>
      </c>
      <c r="V85">
        <f t="shared" si="23"/>
        <v>0</v>
      </c>
      <c r="W85">
        <f t="shared" si="23"/>
        <v>0</v>
      </c>
      <c r="X85">
        <f t="shared" si="23"/>
        <v>0</v>
      </c>
      <c r="Y85">
        <f t="shared" si="23"/>
        <v>0</v>
      </c>
      <c r="Z85">
        <f t="shared" si="23"/>
        <v>0</v>
      </c>
      <c r="AA85">
        <f t="shared" si="23"/>
        <v>0</v>
      </c>
      <c r="AB85">
        <f t="shared" si="23"/>
        <v>0</v>
      </c>
      <c r="AC85">
        <f t="shared" si="23"/>
        <v>0</v>
      </c>
      <c r="AD85">
        <f t="shared" si="23"/>
        <v>0</v>
      </c>
      <c r="AE85">
        <f t="shared" si="23"/>
        <v>0</v>
      </c>
      <c r="AF85">
        <f t="shared" si="23"/>
        <v>0</v>
      </c>
      <c r="AG85">
        <f t="shared" si="23"/>
        <v>0</v>
      </c>
      <c r="AH85">
        <f t="shared" si="23"/>
        <v>0</v>
      </c>
      <c r="AI85">
        <f t="shared" si="23"/>
        <v>3</v>
      </c>
      <c r="AJ85">
        <f t="shared" si="23"/>
        <v>0</v>
      </c>
      <c r="AK85">
        <f t="shared" si="23"/>
        <v>2</v>
      </c>
      <c r="AL85">
        <f t="shared" si="23"/>
        <v>0</v>
      </c>
      <c r="AM85">
        <f t="shared" si="23"/>
        <v>0</v>
      </c>
    </row>
    <row r="86" spans="1:39" hidden="1" outlineLevel="1" x14ac:dyDescent="0.25">
      <c r="A86">
        <v>1992</v>
      </c>
      <c r="B86">
        <f t="shared" ref="B86:AM86" si="24">COUNTIF($B28:$Q28,B$61)</f>
        <v>0</v>
      </c>
      <c r="C86">
        <f t="shared" si="24"/>
        <v>2</v>
      </c>
      <c r="D86">
        <f t="shared" si="24"/>
        <v>0</v>
      </c>
      <c r="E86">
        <f t="shared" si="24"/>
        <v>0</v>
      </c>
      <c r="F86">
        <f t="shared" si="24"/>
        <v>0</v>
      </c>
      <c r="G86">
        <f t="shared" si="24"/>
        <v>0</v>
      </c>
      <c r="H86">
        <f t="shared" si="24"/>
        <v>0</v>
      </c>
      <c r="I86">
        <f t="shared" si="24"/>
        <v>0</v>
      </c>
      <c r="J86">
        <f t="shared" si="24"/>
        <v>0</v>
      </c>
      <c r="K86">
        <f t="shared" si="24"/>
        <v>0</v>
      </c>
      <c r="L86">
        <f t="shared" si="24"/>
        <v>0</v>
      </c>
      <c r="M86">
        <f t="shared" si="24"/>
        <v>0</v>
      </c>
      <c r="N86">
        <f t="shared" si="24"/>
        <v>0</v>
      </c>
      <c r="O86">
        <f t="shared" si="24"/>
        <v>0</v>
      </c>
      <c r="P86">
        <f t="shared" si="24"/>
        <v>0</v>
      </c>
      <c r="Q86">
        <f t="shared" si="24"/>
        <v>0</v>
      </c>
      <c r="R86">
        <f t="shared" si="24"/>
        <v>1</v>
      </c>
      <c r="S86">
        <f t="shared" si="24"/>
        <v>0</v>
      </c>
      <c r="T86">
        <f t="shared" si="24"/>
        <v>0</v>
      </c>
      <c r="U86">
        <f t="shared" si="24"/>
        <v>0</v>
      </c>
      <c r="V86">
        <f t="shared" si="24"/>
        <v>0</v>
      </c>
      <c r="W86">
        <f t="shared" si="24"/>
        <v>0</v>
      </c>
      <c r="X86">
        <f t="shared" si="24"/>
        <v>0</v>
      </c>
      <c r="Y86">
        <f t="shared" si="24"/>
        <v>0</v>
      </c>
      <c r="Z86">
        <f t="shared" si="24"/>
        <v>0</v>
      </c>
      <c r="AA86">
        <f t="shared" si="24"/>
        <v>0</v>
      </c>
      <c r="AB86">
        <f t="shared" si="24"/>
        <v>0</v>
      </c>
      <c r="AC86">
        <f t="shared" si="24"/>
        <v>0</v>
      </c>
      <c r="AD86">
        <f t="shared" si="24"/>
        <v>0</v>
      </c>
      <c r="AE86">
        <f t="shared" si="24"/>
        <v>0</v>
      </c>
      <c r="AF86">
        <f t="shared" si="24"/>
        <v>0</v>
      </c>
      <c r="AG86">
        <f t="shared" si="24"/>
        <v>0</v>
      </c>
      <c r="AH86">
        <f t="shared" si="24"/>
        <v>0</v>
      </c>
      <c r="AI86">
        <f t="shared" si="24"/>
        <v>0</v>
      </c>
      <c r="AJ86">
        <f t="shared" si="24"/>
        <v>2</v>
      </c>
      <c r="AK86">
        <f t="shared" si="24"/>
        <v>3</v>
      </c>
      <c r="AL86">
        <f t="shared" si="24"/>
        <v>0</v>
      </c>
      <c r="AM86">
        <f t="shared" si="24"/>
        <v>0</v>
      </c>
    </row>
    <row r="87" spans="1:39" hidden="1" outlineLevel="1" x14ac:dyDescent="0.25">
      <c r="A87">
        <v>1993</v>
      </c>
      <c r="B87">
        <f t="shared" ref="B87:AM87" si="25">COUNTIF($B29:$Q29,B$61)</f>
        <v>0</v>
      </c>
      <c r="C87">
        <f t="shared" si="25"/>
        <v>3</v>
      </c>
      <c r="D87">
        <f t="shared" si="25"/>
        <v>0</v>
      </c>
      <c r="E87">
        <f t="shared" si="25"/>
        <v>0</v>
      </c>
      <c r="F87">
        <f t="shared" si="25"/>
        <v>0</v>
      </c>
      <c r="G87">
        <f t="shared" si="25"/>
        <v>0</v>
      </c>
      <c r="H87">
        <f t="shared" si="25"/>
        <v>0</v>
      </c>
      <c r="I87">
        <f t="shared" si="25"/>
        <v>0</v>
      </c>
      <c r="J87">
        <f t="shared" si="25"/>
        <v>0</v>
      </c>
      <c r="K87">
        <f t="shared" si="25"/>
        <v>0</v>
      </c>
      <c r="L87">
        <f t="shared" si="25"/>
        <v>0</v>
      </c>
      <c r="M87">
        <f t="shared" si="25"/>
        <v>0</v>
      </c>
      <c r="N87">
        <f t="shared" si="25"/>
        <v>0</v>
      </c>
      <c r="O87">
        <f t="shared" si="25"/>
        <v>0</v>
      </c>
      <c r="P87">
        <f t="shared" si="25"/>
        <v>0</v>
      </c>
      <c r="Q87">
        <f t="shared" si="25"/>
        <v>0</v>
      </c>
      <c r="R87">
        <f t="shared" si="25"/>
        <v>0</v>
      </c>
      <c r="S87">
        <f t="shared" si="25"/>
        <v>0</v>
      </c>
      <c r="T87">
        <f t="shared" si="25"/>
        <v>0</v>
      </c>
      <c r="U87">
        <f t="shared" si="25"/>
        <v>0</v>
      </c>
      <c r="V87">
        <f t="shared" si="25"/>
        <v>0</v>
      </c>
      <c r="W87">
        <f t="shared" si="25"/>
        <v>0</v>
      </c>
      <c r="X87">
        <f t="shared" si="25"/>
        <v>0</v>
      </c>
      <c r="Y87">
        <f t="shared" si="25"/>
        <v>0</v>
      </c>
      <c r="Z87">
        <f t="shared" si="25"/>
        <v>0</v>
      </c>
      <c r="AA87">
        <f t="shared" si="25"/>
        <v>0</v>
      </c>
      <c r="AB87">
        <f t="shared" si="25"/>
        <v>0</v>
      </c>
      <c r="AC87">
        <f t="shared" si="25"/>
        <v>0</v>
      </c>
      <c r="AD87">
        <f t="shared" si="25"/>
        <v>0</v>
      </c>
      <c r="AE87">
        <f t="shared" si="25"/>
        <v>0</v>
      </c>
      <c r="AF87">
        <f t="shared" si="25"/>
        <v>0</v>
      </c>
      <c r="AG87">
        <f t="shared" si="25"/>
        <v>0</v>
      </c>
      <c r="AH87">
        <f t="shared" si="25"/>
        <v>1</v>
      </c>
      <c r="AI87">
        <f t="shared" si="25"/>
        <v>0</v>
      </c>
      <c r="AJ87">
        <f t="shared" si="25"/>
        <v>0</v>
      </c>
      <c r="AK87">
        <f t="shared" si="25"/>
        <v>4</v>
      </c>
      <c r="AL87">
        <f t="shared" si="25"/>
        <v>0</v>
      </c>
      <c r="AM87">
        <f t="shared" si="25"/>
        <v>0</v>
      </c>
    </row>
    <row r="88" spans="1:39" hidden="1" outlineLevel="1" x14ac:dyDescent="0.25">
      <c r="A88">
        <v>1994</v>
      </c>
      <c r="B88">
        <f t="shared" ref="B88:AM88" si="26">COUNTIF($B30:$Q30,B$61)</f>
        <v>0</v>
      </c>
      <c r="C88">
        <f t="shared" si="26"/>
        <v>2</v>
      </c>
      <c r="D88">
        <f t="shared" si="26"/>
        <v>0</v>
      </c>
      <c r="E88">
        <f t="shared" si="26"/>
        <v>0</v>
      </c>
      <c r="F88">
        <f t="shared" si="26"/>
        <v>0</v>
      </c>
      <c r="G88">
        <f t="shared" si="26"/>
        <v>0</v>
      </c>
      <c r="H88">
        <f t="shared" si="26"/>
        <v>0</v>
      </c>
      <c r="I88">
        <f t="shared" si="26"/>
        <v>0</v>
      </c>
      <c r="J88">
        <f t="shared" si="26"/>
        <v>0</v>
      </c>
      <c r="K88">
        <f t="shared" si="26"/>
        <v>0</v>
      </c>
      <c r="L88">
        <f t="shared" si="26"/>
        <v>0</v>
      </c>
      <c r="M88">
        <f t="shared" si="26"/>
        <v>0</v>
      </c>
      <c r="N88">
        <f t="shared" si="26"/>
        <v>0</v>
      </c>
      <c r="O88">
        <f t="shared" si="26"/>
        <v>0</v>
      </c>
      <c r="P88">
        <f t="shared" si="26"/>
        <v>0</v>
      </c>
      <c r="Q88">
        <f t="shared" si="26"/>
        <v>0</v>
      </c>
      <c r="R88">
        <f t="shared" si="26"/>
        <v>0</v>
      </c>
      <c r="S88">
        <f t="shared" si="26"/>
        <v>0</v>
      </c>
      <c r="T88">
        <f t="shared" si="26"/>
        <v>0</v>
      </c>
      <c r="U88">
        <f t="shared" si="26"/>
        <v>0</v>
      </c>
      <c r="V88">
        <f t="shared" si="26"/>
        <v>0</v>
      </c>
      <c r="W88">
        <f t="shared" si="26"/>
        <v>0</v>
      </c>
      <c r="X88">
        <f t="shared" si="26"/>
        <v>0</v>
      </c>
      <c r="Y88">
        <f t="shared" si="26"/>
        <v>0</v>
      </c>
      <c r="Z88">
        <f t="shared" si="26"/>
        <v>4</v>
      </c>
      <c r="AA88">
        <f t="shared" si="26"/>
        <v>0</v>
      </c>
      <c r="AB88">
        <f t="shared" si="26"/>
        <v>0</v>
      </c>
      <c r="AC88">
        <f t="shared" si="26"/>
        <v>0</v>
      </c>
      <c r="AD88">
        <f t="shared" si="26"/>
        <v>0</v>
      </c>
      <c r="AE88">
        <f t="shared" si="26"/>
        <v>0</v>
      </c>
      <c r="AF88">
        <f t="shared" si="26"/>
        <v>0</v>
      </c>
      <c r="AG88">
        <f t="shared" si="26"/>
        <v>0</v>
      </c>
      <c r="AH88">
        <f t="shared" si="26"/>
        <v>0</v>
      </c>
      <c r="AI88">
        <f t="shared" si="26"/>
        <v>0</v>
      </c>
      <c r="AJ88">
        <f t="shared" si="26"/>
        <v>0</v>
      </c>
      <c r="AK88">
        <f t="shared" si="26"/>
        <v>1</v>
      </c>
      <c r="AL88">
        <f t="shared" si="26"/>
        <v>0</v>
      </c>
      <c r="AM88">
        <f t="shared" si="26"/>
        <v>1</v>
      </c>
    </row>
    <row r="89" spans="1:39" hidden="1" outlineLevel="1" x14ac:dyDescent="0.25">
      <c r="A89">
        <v>1995</v>
      </c>
      <c r="B89">
        <f t="shared" ref="B89:AM89" si="27">COUNTIF($B31:$Q31,B$61)</f>
        <v>0</v>
      </c>
      <c r="C89">
        <f t="shared" si="27"/>
        <v>4</v>
      </c>
      <c r="D89">
        <f t="shared" si="27"/>
        <v>0</v>
      </c>
      <c r="E89">
        <f t="shared" si="27"/>
        <v>0</v>
      </c>
      <c r="F89">
        <f t="shared" si="27"/>
        <v>0</v>
      </c>
      <c r="G89">
        <f t="shared" si="27"/>
        <v>0</v>
      </c>
      <c r="H89">
        <f t="shared" si="27"/>
        <v>0</v>
      </c>
      <c r="I89">
        <f t="shared" si="27"/>
        <v>0</v>
      </c>
      <c r="J89">
        <f t="shared" si="27"/>
        <v>0</v>
      </c>
      <c r="K89">
        <f t="shared" si="27"/>
        <v>0</v>
      </c>
      <c r="L89">
        <f t="shared" si="27"/>
        <v>0</v>
      </c>
      <c r="M89">
        <f t="shared" si="27"/>
        <v>0</v>
      </c>
      <c r="N89">
        <f t="shared" si="27"/>
        <v>0</v>
      </c>
      <c r="O89">
        <f t="shared" si="27"/>
        <v>0</v>
      </c>
      <c r="P89">
        <f t="shared" si="27"/>
        <v>0</v>
      </c>
      <c r="Q89">
        <f t="shared" si="27"/>
        <v>0</v>
      </c>
      <c r="R89">
        <f t="shared" si="27"/>
        <v>0</v>
      </c>
      <c r="S89">
        <f t="shared" si="27"/>
        <v>0</v>
      </c>
      <c r="T89">
        <f t="shared" si="27"/>
        <v>0</v>
      </c>
      <c r="U89">
        <f t="shared" si="27"/>
        <v>0</v>
      </c>
      <c r="V89">
        <f t="shared" si="27"/>
        <v>0</v>
      </c>
      <c r="W89">
        <f t="shared" si="27"/>
        <v>0</v>
      </c>
      <c r="X89">
        <f t="shared" si="27"/>
        <v>0</v>
      </c>
      <c r="Y89">
        <f t="shared" si="27"/>
        <v>0</v>
      </c>
      <c r="Z89">
        <f t="shared" si="27"/>
        <v>2</v>
      </c>
      <c r="AA89">
        <f t="shared" si="27"/>
        <v>0</v>
      </c>
      <c r="AB89">
        <f t="shared" si="27"/>
        <v>0</v>
      </c>
      <c r="AC89">
        <f t="shared" si="27"/>
        <v>0</v>
      </c>
      <c r="AD89">
        <f t="shared" si="27"/>
        <v>0</v>
      </c>
      <c r="AE89">
        <f t="shared" si="27"/>
        <v>0</v>
      </c>
      <c r="AF89">
        <f t="shared" si="27"/>
        <v>0</v>
      </c>
      <c r="AG89">
        <f t="shared" si="27"/>
        <v>0</v>
      </c>
      <c r="AH89">
        <f t="shared" si="27"/>
        <v>0</v>
      </c>
      <c r="AI89">
        <f t="shared" si="27"/>
        <v>0</v>
      </c>
      <c r="AJ89">
        <f t="shared" si="27"/>
        <v>0</v>
      </c>
      <c r="AK89">
        <f t="shared" si="27"/>
        <v>2</v>
      </c>
      <c r="AL89">
        <f t="shared" si="27"/>
        <v>0</v>
      </c>
      <c r="AM89">
        <f t="shared" si="27"/>
        <v>0</v>
      </c>
    </row>
    <row r="90" spans="1:39" hidden="1" outlineLevel="1" x14ac:dyDescent="0.25">
      <c r="A90">
        <v>1996</v>
      </c>
      <c r="B90">
        <f t="shared" ref="B90:AM90" si="28">COUNTIF($B32:$Q32,B$61)</f>
        <v>0</v>
      </c>
      <c r="C90">
        <f t="shared" si="28"/>
        <v>4</v>
      </c>
      <c r="D90">
        <f t="shared" si="28"/>
        <v>0</v>
      </c>
      <c r="E90">
        <f t="shared" si="28"/>
        <v>0</v>
      </c>
      <c r="F90">
        <f t="shared" si="28"/>
        <v>0</v>
      </c>
      <c r="G90">
        <f t="shared" si="28"/>
        <v>0</v>
      </c>
      <c r="H90">
        <f t="shared" si="28"/>
        <v>0</v>
      </c>
      <c r="I90">
        <f t="shared" si="28"/>
        <v>0</v>
      </c>
      <c r="J90">
        <f t="shared" si="28"/>
        <v>0</v>
      </c>
      <c r="K90">
        <f t="shared" si="28"/>
        <v>0</v>
      </c>
      <c r="L90">
        <f t="shared" si="28"/>
        <v>0</v>
      </c>
      <c r="M90">
        <f t="shared" si="28"/>
        <v>2</v>
      </c>
      <c r="N90">
        <f t="shared" si="28"/>
        <v>0</v>
      </c>
      <c r="O90">
        <f t="shared" si="28"/>
        <v>0</v>
      </c>
      <c r="P90">
        <f t="shared" si="28"/>
        <v>0</v>
      </c>
      <c r="Q90">
        <f t="shared" si="28"/>
        <v>0</v>
      </c>
      <c r="R90">
        <f t="shared" si="28"/>
        <v>0</v>
      </c>
      <c r="S90">
        <f t="shared" si="28"/>
        <v>0</v>
      </c>
      <c r="T90">
        <f t="shared" si="28"/>
        <v>0</v>
      </c>
      <c r="U90">
        <f t="shared" si="28"/>
        <v>0</v>
      </c>
      <c r="V90">
        <f t="shared" si="28"/>
        <v>0</v>
      </c>
      <c r="W90">
        <f t="shared" si="28"/>
        <v>0</v>
      </c>
      <c r="X90">
        <f t="shared" si="28"/>
        <v>0</v>
      </c>
      <c r="Y90">
        <f t="shared" si="28"/>
        <v>0</v>
      </c>
      <c r="Z90">
        <f t="shared" si="28"/>
        <v>0</v>
      </c>
      <c r="AA90">
        <f t="shared" si="28"/>
        <v>0</v>
      </c>
      <c r="AB90">
        <f t="shared" si="28"/>
        <v>0</v>
      </c>
      <c r="AC90">
        <f t="shared" si="28"/>
        <v>0</v>
      </c>
      <c r="AD90">
        <f t="shared" si="28"/>
        <v>0</v>
      </c>
      <c r="AE90">
        <f t="shared" si="28"/>
        <v>1</v>
      </c>
      <c r="AF90">
        <f t="shared" si="28"/>
        <v>0</v>
      </c>
      <c r="AG90">
        <f t="shared" si="28"/>
        <v>0</v>
      </c>
      <c r="AH90">
        <f t="shared" si="28"/>
        <v>0</v>
      </c>
      <c r="AI90">
        <f t="shared" si="28"/>
        <v>1</v>
      </c>
      <c r="AJ90">
        <f t="shared" si="28"/>
        <v>0</v>
      </c>
      <c r="AK90">
        <f t="shared" si="28"/>
        <v>0</v>
      </c>
      <c r="AL90">
        <f t="shared" si="28"/>
        <v>0</v>
      </c>
      <c r="AM90">
        <f t="shared" si="28"/>
        <v>0</v>
      </c>
    </row>
    <row r="91" spans="1:39" hidden="1" outlineLevel="1" x14ac:dyDescent="0.25">
      <c r="A91">
        <v>1997</v>
      </c>
      <c r="B91">
        <f t="shared" ref="B91:AM91" si="29">COUNTIF($B33:$Q33,B$61)</f>
        <v>0</v>
      </c>
      <c r="C91">
        <f t="shared" si="29"/>
        <v>4</v>
      </c>
      <c r="D91">
        <f t="shared" si="29"/>
        <v>0</v>
      </c>
      <c r="E91">
        <f t="shared" si="29"/>
        <v>0</v>
      </c>
      <c r="F91">
        <f t="shared" si="29"/>
        <v>0</v>
      </c>
      <c r="G91">
        <f t="shared" si="29"/>
        <v>0</v>
      </c>
      <c r="H91">
        <f t="shared" si="29"/>
        <v>0</v>
      </c>
      <c r="I91">
        <f t="shared" si="29"/>
        <v>0</v>
      </c>
      <c r="J91">
        <f t="shared" si="29"/>
        <v>0</v>
      </c>
      <c r="K91">
        <f t="shared" si="29"/>
        <v>0</v>
      </c>
      <c r="L91">
        <f t="shared" si="29"/>
        <v>0</v>
      </c>
      <c r="M91">
        <f t="shared" si="29"/>
        <v>2</v>
      </c>
      <c r="N91">
        <f t="shared" si="29"/>
        <v>0</v>
      </c>
      <c r="O91">
        <f t="shared" si="29"/>
        <v>0</v>
      </c>
      <c r="P91">
        <f t="shared" si="29"/>
        <v>0</v>
      </c>
      <c r="Q91">
        <f t="shared" si="29"/>
        <v>0</v>
      </c>
      <c r="R91">
        <f t="shared" si="29"/>
        <v>0</v>
      </c>
      <c r="S91">
        <f t="shared" si="29"/>
        <v>0</v>
      </c>
      <c r="T91">
        <f t="shared" si="29"/>
        <v>0</v>
      </c>
      <c r="U91">
        <f t="shared" si="29"/>
        <v>0</v>
      </c>
      <c r="V91">
        <f t="shared" si="29"/>
        <v>0</v>
      </c>
      <c r="W91">
        <f t="shared" si="29"/>
        <v>0</v>
      </c>
      <c r="X91">
        <f t="shared" si="29"/>
        <v>0</v>
      </c>
      <c r="Y91">
        <f t="shared" si="29"/>
        <v>0</v>
      </c>
      <c r="Z91">
        <f t="shared" si="29"/>
        <v>0</v>
      </c>
      <c r="AA91">
        <f t="shared" si="29"/>
        <v>0</v>
      </c>
      <c r="AB91">
        <f t="shared" si="29"/>
        <v>0</v>
      </c>
      <c r="AC91">
        <f t="shared" si="29"/>
        <v>0</v>
      </c>
      <c r="AD91">
        <f t="shared" si="29"/>
        <v>0</v>
      </c>
      <c r="AE91">
        <f t="shared" si="29"/>
        <v>2</v>
      </c>
      <c r="AF91">
        <f t="shared" si="29"/>
        <v>0</v>
      </c>
      <c r="AG91">
        <f t="shared" si="29"/>
        <v>0</v>
      </c>
      <c r="AH91">
        <f t="shared" si="29"/>
        <v>0</v>
      </c>
      <c r="AI91">
        <f t="shared" si="29"/>
        <v>0</v>
      </c>
      <c r="AJ91">
        <f t="shared" si="29"/>
        <v>0</v>
      </c>
      <c r="AK91">
        <f t="shared" si="29"/>
        <v>0</v>
      </c>
      <c r="AL91">
        <f t="shared" si="29"/>
        <v>0</v>
      </c>
      <c r="AM91">
        <f t="shared" si="29"/>
        <v>0</v>
      </c>
    </row>
    <row r="92" spans="1:39" hidden="1" outlineLevel="1" x14ac:dyDescent="0.25">
      <c r="A92">
        <v>1998</v>
      </c>
      <c r="B92">
        <f t="shared" ref="B92:AM92" si="30">COUNTIF($B34:$Q34,B$61)</f>
        <v>0</v>
      </c>
      <c r="C92">
        <f t="shared" si="30"/>
        <v>1</v>
      </c>
      <c r="D92">
        <f t="shared" si="30"/>
        <v>0</v>
      </c>
      <c r="E92">
        <f t="shared" si="30"/>
        <v>0</v>
      </c>
      <c r="F92">
        <f t="shared" si="30"/>
        <v>0</v>
      </c>
      <c r="G92">
        <f t="shared" si="30"/>
        <v>0</v>
      </c>
      <c r="H92">
        <f t="shared" si="30"/>
        <v>0</v>
      </c>
      <c r="I92">
        <f t="shared" si="30"/>
        <v>0</v>
      </c>
      <c r="J92">
        <f t="shared" si="30"/>
        <v>0</v>
      </c>
      <c r="K92">
        <f t="shared" si="30"/>
        <v>0</v>
      </c>
      <c r="L92">
        <f t="shared" si="30"/>
        <v>0</v>
      </c>
      <c r="M92">
        <f t="shared" si="30"/>
        <v>1</v>
      </c>
      <c r="N92">
        <f t="shared" si="30"/>
        <v>0</v>
      </c>
      <c r="O92">
        <f t="shared" si="30"/>
        <v>0</v>
      </c>
      <c r="P92">
        <f t="shared" si="30"/>
        <v>0</v>
      </c>
      <c r="Q92">
        <f t="shared" si="30"/>
        <v>0</v>
      </c>
      <c r="R92">
        <f t="shared" si="30"/>
        <v>0</v>
      </c>
      <c r="S92">
        <f t="shared" si="30"/>
        <v>0</v>
      </c>
      <c r="T92">
        <f t="shared" si="30"/>
        <v>0</v>
      </c>
      <c r="U92">
        <f t="shared" si="30"/>
        <v>0</v>
      </c>
      <c r="V92">
        <f t="shared" si="30"/>
        <v>0</v>
      </c>
      <c r="W92">
        <f t="shared" si="30"/>
        <v>0</v>
      </c>
      <c r="X92">
        <f t="shared" si="30"/>
        <v>0</v>
      </c>
      <c r="Y92">
        <f t="shared" si="30"/>
        <v>0</v>
      </c>
      <c r="Z92">
        <f t="shared" si="30"/>
        <v>5</v>
      </c>
      <c r="AA92">
        <f t="shared" si="30"/>
        <v>0</v>
      </c>
      <c r="AB92">
        <f t="shared" si="30"/>
        <v>0</v>
      </c>
      <c r="AC92">
        <f t="shared" si="30"/>
        <v>0</v>
      </c>
      <c r="AD92">
        <f t="shared" si="30"/>
        <v>0</v>
      </c>
      <c r="AE92">
        <f t="shared" si="30"/>
        <v>0</v>
      </c>
      <c r="AF92">
        <f t="shared" si="30"/>
        <v>0</v>
      </c>
      <c r="AG92">
        <f t="shared" si="30"/>
        <v>0</v>
      </c>
      <c r="AH92">
        <f t="shared" si="30"/>
        <v>0</v>
      </c>
      <c r="AI92">
        <f t="shared" si="30"/>
        <v>1</v>
      </c>
      <c r="AJ92">
        <f t="shared" si="30"/>
        <v>0</v>
      </c>
      <c r="AK92">
        <f t="shared" si="30"/>
        <v>0</v>
      </c>
      <c r="AL92">
        <f t="shared" si="30"/>
        <v>0</v>
      </c>
      <c r="AM92">
        <f t="shared" si="30"/>
        <v>0</v>
      </c>
    </row>
    <row r="93" spans="1:39" hidden="1" outlineLevel="1" x14ac:dyDescent="0.25">
      <c r="A93">
        <v>1999</v>
      </c>
      <c r="B93">
        <f t="shared" ref="B93:AM93" si="31">COUNTIF($B35:$Q35,B$61)</f>
        <v>0</v>
      </c>
      <c r="C93">
        <f t="shared" si="31"/>
        <v>1</v>
      </c>
      <c r="D93">
        <f t="shared" si="31"/>
        <v>0</v>
      </c>
      <c r="E93">
        <f t="shared" si="31"/>
        <v>0</v>
      </c>
      <c r="F93">
        <f t="shared" si="31"/>
        <v>0</v>
      </c>
      <c r="G93">
        <f t="shared" si="31"/>
        <v>0</v>
      </c>
      <c r="H93">
        <f t="shared" si="31"/>
        <v>0</v>
      </c>
      <c r="I93">
        <f t="shared" si="31"/>
        <v>1</v>
      </c>
      <c r="J93">
        <f t="shared" si="31"/>
        <v>0</v>
      </c>
      <c r="K93">
        <f t="shared" si="31"/>
        <v>0</v>
      </c>
      <c r="L93">
        <f t="shared" si="31"/>
        <v>0</v>
      </c>
      <c r="M93">
        <f t="shared" si="31"/>
        <v>0</v>
      </c>
      <c r="N93">
        <f t="shared" si="31"/>
        <v>0</v>
      </c>
      <c r="O93">
        <f t="shared" si="31"/>
        <v>0</v>
      </c>
      <c r="P93">
        <f t="shared" si="31"/>
        <v>0</v>
      </c>
      <c r="Q93">
        <f t="shared" si="31"/>
        <v>0</v>
      </c>
      <c r="R93">
        <f t="shared" si="31"/>
        <v>0</v>
      </c>
      <c r="S93">
        <f t="shared" si="31"/>
        <v>0</v>
      </c>
      <c r="T93">
        <f t="shared" si="31"/>
        <v>0</v>
      </c>
      <c r="U93">
        <f t="shared" si="31"/>
        <v>4</v>
      </c>
      <c r="V93">
        <f t="shared" si="31"/>
        <v>0</v>
      </c>
      <c r="W93">
        <f t="shared" si="31"/>
        <v>0</v>
      </c>
      <c r="X93">
        <f t="shared" si="31"/>
        <v>0</v>
      </c>
      <c r="Y93">
        <f t="shared" si="31"/>
        <v>0</v>
      </c>
      <c r="Z93">
        <f t="shared" si="31"/>
        <v>0</v>
      </c>
      <c r="AA93">
        <f t="shared" si="31"/>
        <v>0</v>
      </c>
      <c r="AB93">
        <f t="shared" si="31"/>
        <v>0</v>
      </c>
      <c r="AC93">
        <f t="shared" si="31"/>
        <v>0</v>
      </c>
      <c r="AD93">
        <f t="shared" si="31"/>
        <v>0</v>
      </c>
      <c r="AE93">
        <f t="shared" si="31"/>
        <v>0</v>
      </c>
      <c r="AF93">
        <f t="shared" si="31"/>
        <v>0</v>
      </c>
      <c r="AG93">
        <f t="shared" si="31"/>
        <v>0</v>
      </c>
      <c r="AH93">
        <f t="shared" si="31"/>
        <v>0</v>
      </c>
      <c r="AI93">
        <f t="shared" si="31"/>
        <v>1</v>
      </c>
      <c r="AJ93">
        <f t="shared" si="31"/>
        <v>0</v>
      </c>
      <c r="AK93">
        <f t="shared" si="31"/>
        <v>1</v>
      </c>
      <c r="AL93">
        <f t="shared" si="31"/>
        <v>0</v>
      </c>
      <c r="AM93">
        <f t="shared" si="31"/>
        <v>0</v>
      </c>
    </row>
    <row r="94" spans="1:39" hidden="1" outlineLevel="1" x14ac:dyDescent="0.25">
      <c r="A94">
        <v>2000</v>
      </c>
      <c r="B94">
        <f t="shared" ref="B94:AM94" si="32">COUNTIF($B36:$Q36,B$61)</f>
        <v>0</v>
      </c>
      <c r="C94">
        <f t="shared" si="32"/>
        <v>5</v>
      </c>
      <c r="D94">
        <f t="shared" si="32"/>
        <v>0</v>
      </c>
      <c r="E94">
        <f t="shared" si="32"/>
        <v>0</v>
      </c>
      <c r="F94">
        <f t="shared" si="32"/>
        <v>1</v>
      </c>
      <c r="G94">
        <f t="shared" si="32"/>
        <v>0</v>
      </c>
      <c r="H94">
        <f t="shared" si="32"/>
        <v>0</v>
      </c>
      <c r="I94">
        <f t="shared" si="32"/>
        <v>0</v>
      </c>
      <c r="J94">
        <f t="shared" si="32"/>
        <v>0</v>
      </c>
      <c r="K94">
        <f t="shared" si="32"/>
        <v>0</v>
      </c>
      <c r="L94">
        <f t="shared" si="32"/>
        <v>0</v>
      </c>
      <c r="M94">
        <f t="shared" si="32"/>
        <v>0</v>
      </c>
      <c r="N94">
        <f t="shared" si="32"/>
        <v>0</v>
      </c>
      <c r="O94">
        <f t="shared" si="32"/>
        <v>0</v>
      </c>
      <c r="P94">
        <f t="shared" si="32"/>
        <v>0</v>
      </c>
      <c r="Q94">
        <f t="shared" si="32"/>
        <v>0</v>
      </c>
      <c r="R94">
        <f t="shared" si="32"/>
        <v>0</v>
      </c>
      <c r="S94">
        <f t="shared" si="32"/>
        <v>0</v>
      </c>
      <c r="T94">
        <f t="shared" si="32"/>
        <v>0</v>
      </c>
      <c r="U94">
        <f t="shared" si="32"/>
        <v>0</v>
      </c>
      <c r="V94">
        <f t="shared" si="32"/>
        <v>0</v>
      </c>
      <c r="W94">
        <f t="shared" si="32"/>
        <v>0</v>
      </c>
      <c r="X94">
        <f t="shared" si="32"/>
        <v>0</v>
      </c>
      <c r="Y94">
        <f t="shared" si="32"/>
        <v>0</v>
      </c>
      <c r="Z94">
        <f t="shared" si="32"/>
        <v>0</v>
      </c>
      <c r="AA94">
        <f t="shared" si="32"/>
        <v>0</v>
      </c>
      <c r="AB94">
        <f t="shared" si="32"/>
        <v>0</v>
      </c>
      <c r="AC94">
        <f t="shared" si="32"/>
        <v>0</v>
      </c>
      <c r="AD94">
        <f t="shared" si="32"/>
        <v>0</v>
      </c>
      <c r="AE94">
        <f t="shared" si="32"/>
        <v>0</v>
      </c>
      <c r="AF94">
        <f t="shared" si="32"/>
        <v>0</v>
      </c>
      <c r="AG94">
        <f t="shared" si="32"/>
        <v>0</v>
      </c>
      <c r="AH94">
        <f t="shared" si="32"/>
        <v>1</v>
      </c>
      <c r="AI94">
        <f t="shared" si="32"/>
        <v>0</v>
      </c>
      <c r="AJ94">
        <f t="shared" si="32"/>
        <v>0</v>
      </c>
      <c r="AK94">
        <f t="shared" si="32"/>
        <v>1</v>
      </c>
      <c r="AL94">
        <f t="shared" si="32"/>
        <v>0</v>
      </c>
      <c r="AM94">
        <f t="shared" si="32"/>
        <v>0</v>
      </c>
    </row>
    <row r="95" spans="1:39" hidden="1" outlineLevel="1" x14ac:dyDescent="0.25">
      <c r="A95">
        <v>2001</v>
      </c>
      <c r="B95">
        <f t="shared" ref="B95:AM95" si="33">COUNTIF($B37:$Q37,B$61)</f>
        <v>0</v>
      </c>
      <c r="C95">
        <f t="shared" si="33"/>
        <v>1</v>
      </c>
      <c r="D95">
        <f t="shared" si="33"/>
        <v>0</v>
      </c>
      <c r="E95">
        <f t="shared" si="33"/>
        <v>0</v>
      </c>
      <c r="F95">
        <f t="shared" si="33"/>
        <v>0</v>
      </c>
      <c r="G95">
        <f t="shared" si="33"/>
        <v>0</v>
      </c>
      <c r="H95">
        <f t="shared" si="33"/>
        <v>0</v>
      </c>
      <c r="I95">
        <f t="shared" si="33"/>
        <v>0</v>
      </c>
      <c r="J95">
        <f t="shared" si="33"/>
        <v>0</v>
      </c>
      <c r="K95">
        <f t="shared" si="33"/>
        <v>0</v>
      </c>
      <c r="L95">
        <f t="shared" si="33"/>
        <v>0</v>
      </c>
      <c r="M95">
        <f t="shared" si="33"/>
        <v>0</v>
      </c>
      <c r="N95">
        <f t="shared" si="33"/>
        <v>0</v>
      </c>
      <c r="O95">
        <f t="shared" si="33"/>
        <v>0</v>
      </c>
      <c r="P95">
        <f t="shared" si="33"/>
        <v>0</v>
      </c>
      <c r="Q95">
        <f t="shared" si="33"/>
        <v>0</v>
      </c>
      <c r="R95">
        <f t="shared" si="33"/>
        <v>0</v>
      </c>
      <c r="S95">
        <f t="shared" si="33"/>
        <v>0</v>
      </c>
      <c r="T95">
        <f t="shared" si="33"/>
        <v>0</v>
      </c>
      <c r="U95">
        <f t="shared" si="33"/>
        <v>2</v>
      </c>
      <c r="V95">
        <f t="shared" si="33"/>
        <v>0</v>
      </c>
      <c r="W95">
        <f t="shared" si="33"/>
        <v>0</v>
      </c>
      <c r="X95">
        <f t="shared" si="33"/>
        <v>0</v>
      </c>
      <c r="Y95">
        <f t="shared" si="33"/>
        <v>0</v>
      </c>
      <c r="Z95">
        <f t="shared" si="33"/>
        <v>0</v>
      </c>
      <c r="AA95">
        <f t="shared" si="33"/>
        <v>0</v>
      </c>
      <c r="AB95">
        <f t="shared" si="33"/>
        <v>0</v>
      </c>
      <c r="AC95">
        <f t="shared" si="33"/>
        <v>0</v>
      </c>
      <c r="AD95">
        <f t="shared" si="33"/>
        <v>0</v>
      </c>
      <c r="AE95">
        <f t="shared" si="33"/>
        <v>0</v>
      </c>
      <c r="AF95">
        <f t="shared" si="33"/>
        <v>0</v>
      </c>
      <c r="AG95">
        <f t="shared" si="33"/>
        <v>0</v>
      </c>
      <c r="AH95">
        <f t="shared" si="33"/>
        <v>0</v>
      </c>
      <c r="AI95">
        <f t="shared" si="33"/>
        <v>1</v>
      </c>
      <c r="AJ95">
        <f t="shared" si="33"/>
        <v>0</v>
      </c>
      <c r="AK95">
        <f t="shared" si="33"/>
        <v>2</v>
      </c>
      <c r="AL95">
        <f t="shared" si="33"/>
        <v>0</v>
      </c>
      <c r="AM95">
        <f t="shared" si="33"/>
        <v>2</v>
      </c>
    </row>
    <row r="96" spans="1:39" hidden="1" outlineLevel="1" x14ac:dyDescent="0.25">
      <c r="A96">
        <v>2002</v>
      </c>
      <c r="B96">
        <f t="shared" ref="B96:AM96" si="34">COUNTIF($B38:$Q38,B$61)</f>
        <v>0</v>
      </c>
      <c r="C96">
        <f t="shared" si="34"/>
        <v>1</v>
      </c>
      <c r="D96">
        <f t="shared" si="34"/>
        <v>0</v>
      </c>
      <c r="E96">
        <f t="shared" si="34"/>
        <v>1</v>
      </c>
      <c r="F96">
        <f t="shared" si="34"/>
        <v>1</v>
      </c>
      <c r="G96">
        <f t="shared" si="34"/>
        <v>0</v>
      </c>
      <c r="H96">
        <f t="shared" si="34"/>
        <v>0</v>
      </c>
      <c r="I96">
        <f t="shared" si="34"/>
        <v>1</v>
      </c>
      <c r="J96">
        <f t="shared" si="34"/>
        <v>0</v>
      </c>
      <c r="K96">
        <f t="shared" si="34"/>
        <v>0</v>
      </c>
      <c r="L96">
        <f t="shared" si="34"/>
        <v>0</v>
      </c>
      <c r="M96">
        <f t="shared" si="34"/>
        <v>0</v>
      </c>
      <c r="N96">
        <f t="shared" si="34"/>
        <v>0</v>
      </c>
      <c r="O96">
        <f t="shared" si="34"/>
        <v>0</v>
      </c>
      <c r="P96">
        <f t="shared" si="34"/>
        <v>0</v>
      </c>
      <c r="Q96">
        <f t="shared" si="34"/>
        <v>0</v>
      </c>
      <c r="R96">
        <f t="shared" si="34"/>
        <v>0</v>
      </c>
      <c r="S96">
        <f t="shared" si="34"/>
        <v>0</v>
      </c>
      <c r="T96">
        <f t="shared" si="34"/>
        <v>0</v>
      </c>
      <c r="U96">
        <f t="shared" si="34"/>
        <v>1</v>
      </c>
      <c r="V96">
        <f t="shared" si="34"/>
        <v>0</v>
      </c>
      <c r="W96">
        <f t="shared" si="34"/>
        <v>0</v>
      </c>
      <c r="X96">
        <f t="shared" si="34"/>
        <v>0</v>
      </c>
      <c r="Y96">
        <f t="shared" si="34"/>
        <v>0</v>
      </c>
      <c r="Z96">
        <f t="shared" si="34"/>
        <v>1</v>
      </c>
      <c r="AA96">
        <f t="shared" si="34"/>
        <v>0</v>
      </c>
      <c r="AB96">
        <f t="shared" si="34"/>
        <v>0</v>
      </c>
      <c r="AC96">
        <f t="shared" si="34"/>
        <v>0</v>
      </c>
      <c r="AD96">
        <f t="shared" si="34"/>
        <v>0</v>
      </c>
      <c r="AE96">
        <f t="shared" si="34"/>
        <v>1</v>
      </c>
      <c r="AF96">
        <f t="shared" si="34"/>
        <v>0</v>
      </c>
      <c r="AG96">
        <f t="shared" si="34"/>
        <v>0</v>
      </c>
      <c r="AH96">
        <f t="shared" si="34"/>
        <v>0</v>
      </c>
      <c r="AI96">
        <f t="shared" si="34"/>
        <v>1</v>
      </c>
      <c r="AJ96">
        <f t="shared" si="34"/>
        <v>0</v>
      </c>
      <c r="AK96">
        <f t="shared" si="34"/>
        <v>0</v>
      </c>
      <c r="AL96">
        <f t="shared" si="34"/>
        <v>0</v>
      </c>
      <c r="AM96">
        <f t="shared" si="34"/>
        <v>0</v>
      </c>
    </row>
    <row r="97" spans="1:39" hidden="1" outlineLevel="1" x14ac:dyDescent="0.25">
      <c r="A97">
        <v>2003</v>
      </c>
      <c r="B97">
        <f t="shared" ref="B97:AM97" si="35">COUNTIF($B39:$Q39,B$61)</f>
        <v>0</v>
      </c>
      <c r="C97">
        <f t="shared" si="35"/>
        <v>2</v>
      </c>
      <c r="D97">
        <f t="shared" si="35"/>
        <v>0</v>
      </c>
      <c r="E97">
        <f t="shared" si="35"/>
        <v>0</v>
      </c>
      <c r="F97">
        <f t="shared" si="35"/>
        <v>0</v>
      </c>
      <c r="G97">
        <f t="shared" si="35"/>
        <v>0</v>
      </c>
      <c r="H97">
        <f t="shared" si="35"/>
        <v>0</v>
      </c>
      <c r="I97">
        <f t="shared" si="35"/>
        <v>0</v>
      </c>
      <c r="J97">
        <f t="shared" si="35"/>
        <v>0</v>
      </c>
      <c r="K97">
        <f t="shared" si="35"/>
        <v>0</v>
      </c>
      <c r="L97">
        <f t="shared" si="35"/>
        <v>0</v>
      </c>
      <c r="M97">
        <f t="shared" si="35"/>
        <v>0</v>
      </c>
      <c r="N97">
        <f t="shared" si="35"/>
        <v>0</v>
      </c>
      <c r="O97">
        <f t="shared" si="35"/>
        <v>0</v>
      </c>
      <c r="P97">
        <f t="shared" si="35"/>
        <v>0</v>
      </c>
      <c r="Q97">
        <f t="shared" si="35"/>
        <v>2</v>
      </c>
      <c r="R97">
        <f t="shared" si="35"/>
        <v>0</v>
      </c>
      <c r="S97">
        <f t="shared" si="35"/>
        <v>0</v>
      </c>
      <c r="T97">
        <f t="shared" si="35"/>
        <v>0</v>
      </c>
      <c r="U97">
        <f t="shared" si="35"/>
        <v>0</v>
      </c>
      <c r="V97">
        <f t="shared" si="35"/>
        <v>0</v>
      </c>
      <c r="W97">
        <f t="shared" si="35"/>
        <v>0</v>
      </c>
      <c r="X97">
        <f t="shared" si="35"/>
        <v>0</v>
      </c>
      <c r="Y97">
        <f t="shared" si="35"/>
        <v>0</v>
      </c>
      <c r="Z97">
        <f t="shared" si="35"/>
        <v>0</v>
      </c>
      <c r="AA97">
        <f t="shared" si="35"/>
        <v>0</v>
      </c>
      <c r="AB97">
        <f t="shared" si="35"/>
        <v>0</v>
      </c>
      <c r="AC97">
        <f t="shared" si="35"/>
        <v>0</v>
      </c>
      <c r="AD97">
        <f t="shared" si="35"/>
        <v>0</v>
      </c>
      <c r="AE97">
        <f t="shared" si="35"/>
        <v>0</v>
      </c>
      <c r="AF97">
        <f t="shared" si="35"/>
        <v>0</v>
      </c>
      <c r="AG97">
        <f t="shared" si="35"/>
        <v>0</v>
      </c>
      <c r="AH97">
        <f t="shared" si="35"/>
        <v>0</v>
      </c>
      <c r="AI97">
        <f t="shared" si="35"/>
        <v>2</v>
      </c>
      <c r="AJ97">
        <f t="shared" si="35"/>
        <v>0</v>
      </c>
      <c r="AK97">
        <f t="shared" si="35"/>
        <v>2</v>
      </c>
      <c r="AL97">
        <f t="shared" si="35"/>
        <v>0</v>
      </c>
      <c r="AM97">
        <f t="shared" si="35"/>
        <v>0</v>
      </c>
    </row>
    <row r="98" spans="1:39" hidden="1" outlineLevel="1" x14ac:dyDescent="0.25">
      <c r="A98">
        <v>2004</v>
      </c>
      <c r="B98">
        <f t="shared" ref="B98:AM98" si="36">COUNTIF($B40:$Q40,B$61)</f>
        <v>0</v>
      </c>
      <c r="C98">
        <f t="shared" si="36"/>
        <v>1</v>
      </c>
      <c r="D98">
        <f t="shared" si="36"/>
        <v>0</v>
      </c>
      <c r="E98">
        <f t="shared" si="36"/>
        <v>1</v>
      </c>
      <c r="F98">
        <f t="shared" si="36"/>
        <v>0</v>
      </c>
      <c r="G98">
        <f t="shared" si="36"/>
        <v>2</v>
      </c>
      <c r="H98">
        <f t="shared" si="36"/>
        <v>0</v>
      </c>
      <c r="I98">
        <f t="shared" si="36"/>
        <v>1</v>
      </c>
      <c r="J98">
        <f t="shared" si="36"/>
        <v>0</v>
      </c>
      <c r="K98">
        <f t="shared" si="36"/>
        <v>0</v>
      </c>
      <c r="L98">
        <f t="shared" si="36"/>
        <v>0</v>
      </c>
      <c r="M98">
        <f t="shared" si="36"/>
        <v>0</v>
      </c>
      <c r="N98">
        <f t="shared" si="36"/>
        <v>0</v>
      </c>
      <c r="O98">
        <f t="shared" si="36"/>
        <v>0</v>
      </c>
      <c r="P98">
        <f t="shared" si="36"/>
        <v>0</v>
      </c>
      <c r="Q98">
        <f t="shared" si="36"/>
        <v>2</v>
      </c>
      <c r="R98">
        <f t="shared" si="36"/>
        <v>0</v>
      </c>
      <c r="S98">
        <f t="shared" si="36"/>
        <v>0</v>
      </c>
      <c r="T98">
        <f t="shared" si="36"/>
        <v>0</v>
      </c>
      <c r="U98">
        <f t="shared" si="36"/>
        <v>0</v>
      </c>
      <c r="V98">
        <f t="shared" si="36"/>
        <v>0</v>
      </c>
      <c r="W98">
        <f t="shared" si="36"/>
        <v>0</v>
      </c>
      <c r="X98">
        <f t="shared" si="36"/>
        <v>0</v>
      </c>
      <c r="Y98">
        <f t="shared" si="36"/>
        <v>0</v>
      </c>
      <c r="Z98">
        <f t="shared" si="36"/>
        <v>0</v>
      </c>
      <c r="AA98">
        <f t="shared" si="36"/>
        <v>0</v>
      </c>
      <c r="AB98">
        <f t="shared" si="36"/>
        <v>0</v>
      </c>
      <c r="AC98">
        <f t="shared" si="36"/>
        <v>0</v>
      </c>
      <c r="AD98">
        <f t="shared" si="36"/>
        <v>0</v>
      </c>
      <c r="AE98">
        <f t="shared" si="36"/>
        <v>0</v>
      </c>
      <c r="AF98">
        <f t="shared" si="36"/>
        <v>0</v>
      </c>
      <c r="AG98">
        <f t="shared" si="36"/>
        <v>0</v>
      </c>
      <c r="AH98">
        <f t="shared" si="36"/>
        <v>0</v>
      </c>
      <c r="AI98">
        <f t="shared" si="36"/>
        <v>1</v>
      </c>
      <c r="AJ98">
        <f t="shared" si="36"/>
        <v>0</v>
      </c>
      <c r="AK98">
        <f t="shared" si="36"/>
        <v>0</v>
      </c>
      <c r="AL98">
        <f t="shared" si="36"/>
        <v>0</v>
      </c>
      <c r="AM98">
        <f t="shared" si="36"/>
        <v>0</v>
      </c>
    </row>
    <row r="99" spans="1:39" hidden="1" outlineLevel="1" x14ac:dyDescent="0.25">
      <c r="A99">
        <v>2005</v>
      </c>
      <c r="B99">
        <f t="shared" ref="B99:AM99" si="37">COUNTIF($B41:$Q41,B$61)</f>
        <v>0</v>
      </c>
      <c r="C99">
        <f t="shared" si="37"/>
        <v>1</v>
      </c>
      <c r="D99">
        <f t="shared" si="37"/>
        <v>0</v>
      </c>
      <c r="E99">
        <f t="shared" si="37"/>
        <v>0</v>
      </c>
      <c r="F99">
        <f t="shared" si="37"/>
        <v>1</v>
      </c>
      <c r="G99">
        <f t="shared" si="37"/>
        <v>0</v>
      </c>
      <c r="H99">
        <f t="shared" si="37"/>
        <v>0</v>
      </c>
      <c r="I99">
        <f t="shared" si="37"/>
        <v>0</v>
      </c>
      <c r="J99">
        <f t="shared" si="37"/>
        <v>0</v>
      </c>
      <c r="K99">
        <f t="shared" si="37"/>
        <v>0</v>
      </c>
      <c r="L99">
        <f t="shared" si="37"/>
        <v>0</v>
      </c>
      <c r="M99">
        <f t="shared" si="37"/>
        <v>0</v>
      </c>
      <c r="N99">
        <f t="shared" si="37"/>
        <v>0</v>
      </c>
      <c r="O99">
        <f t="shared" si="37"/>
        <v>0</v>
      </c>
      <c r="P99">
        <f t="shared" si="37"/>
        <v>0</v>
      </c>
      <c r="Q99">
        <f t="shared" si="37"/>
        <v>0</v>
      </c>
      <c r="R99">
        <f t="shared" si="37"/>
        <v>0</v>
      </c>
      <c r="S99">
        <f t="shared" si="37"/>
        <v>0</v>
      </c>
      <c r="T99">
        <f t="shared" si="37"/>
        <v>0</v>
      </c>
      <c r="U99">
        <f t="shared" si="37"/>
        <v>0</v>
      </c>
      <c r="V99">
        <f t="shared" si="37"/>
        <v>0</v>
      </c>
      <c r="W99">
        <f t="shared" si="37"/>
        <v>0</v>
      </c>
      <c r="X99">
        <f t="shared" si="37"/>
        <v>0</v>
      </c>
      <c r="Y99">
        <f t="shared" si="37"/>
        <v>0</v>
      </c>
      <c r="Z99">
        <f t="shared" si="37"/>
        <v>0</v>
      </c>
      <c r="AA99">
        <f t="shared" si="37"/>
        <v>0</v>
      </c>
      <c r="AB99">
        <f t="shared" si="37"/>
        <v>0</v>
      </c>
      <c r="AC99">
        <f t="shared" si="37"/>
        <v>0</v>
      </c>
      <c r="AD99">
        <f t="shared" si="37"/>
        <v>0</v>
      </c>
      <c r="AE99">
        <f t="shared" si="37"/>
        <v>0</v>
      </c>
      <c r="AF99">
        <f t="shared" si="37"/>
        <v>0</v>
      </c>
      <c r="AG99">
        <f t="shared" si="37"/>
        <v>0</v>
      </c>
      <c r="AH99">
        <f t="shared" si="37"/>
        <v>1</v>
      </c>
      <c r="AI99">
        <f t="shared" si="37"/>
        <v>1</v>
      </c>
      <c r="AJ99">
        <f t="shared" si="37"/>
        <v>0</v>
      </c>
      <c r="AK99">
        <f t="shared" si="37"/>
        <v>2</v>
      </c>
      <c r="AL99">
        <f t="shared" si="37"/>
        <v>0</v>
      </c>
      <c r="AM99">
        <f t="shared" si="37"/>
        <v>2</v>
      </c>
    </row>
    <row r="100" spans="1:39" hidden="1" outlineLevel="1" x14ac:dyDescent="0.25">
      <c r="A100">
        <v>2006</v>
      </c>
      <c r="B100">
        <f t="shared" ref="B100:AM100" si="38">COUNTIF($B42:$Q42,B$61)</f>
        <v>0</v>
      </c>
      <c r="C100">
        <f t="shared" si="38"/>
        <v>0</v>
      </c>
      <c r="D100">
        <f t="shared" si="38"/>
        <v>0</v>
      </c>
      <c r="E100">
        <f t="shared" si="38"/>
        <v>0</v>
      </c>
      <c r="F100">
        <f t="shared" si="38"/>
        <v>1</v>
      </c>
      <c r="G100">
        <f t="shared" si="38"/>
        <v>0</v>
      </c>
      <c r="H100">
        <f t="shared" si="38"/>
        <v>0</v>
      </c>
      <c r="I100">
        <f t="shared" si="38"/>
        <v>0</v>
      </c>
      <c r="J100">
        <f t="shared" si="38"/>
        <v>0</v>
      </c>
      <c r="K100">
        <f t="shared" si="38"/>
        <v>0</v>
      </c>
      <c r="L100">
        <f t="shared" si="38"/>
        <v>0</v>
      </c>
      <c r="M100">
        <f t="shared" si="38"/>
        <v>1</v>
      </c>
      <c r="N100">
        <f t="shared" si="38"/>
        <v>0</v>
      </c>
      <c r="O100">
        <f t="shared" si="38"/>
        <v>0</v>
      </c>
      <c r="P100">
        <f t="shared" si="38"/>
        <v>0</v>
      </c>
      <c r="Q100">
        <f t="shared" si="38"/>
        <v>0</v>
      </c>
      <c r="R100">
        <f t="shared" si="38"/>
        <v>0</v>
      </c>
      <c r="S100">
        <f t="shared" si="38"/>
        <v>0</v>
      </c>
      <c r="T100">
        <f t="shared" si="38"/>
        <v>0</v>
      </c>
      <c r="U100">
        <f t="shared" si="38"/>
        <v>1</v>
      </c>
      <c r="V100">
        <f t="shared" si="38"/>
        <v>0</v>
      </c>
      <c r="W100">
        <f t="shared" si="38"/>
        <v>0</v>
      </c>
      <c r="X100">
        <f t="shared" si="38"/>
        <v>0</v>
      </c>
      <c r="Y100">
        <f t="shared" si="38"/>
        <v>0</v>
      </c>
      <c r="Z100">
        <f t="shared" si="38"/>
        <v>0</v>
      </c>
      <c r="AA100">
        <f t="shared" si="38"/>
        <v>0</v>
      </c>
      <c r="AB100">
        <f t="shared" si="38"/>
        <v>0</v>
      </c>
      <c r="AC100">
        <f t="shared" si="38"/>
        <v>0</v>
      </c>
      <c r="AD100">
        <f t="shared" si="38"/>
        <v>0</v>
      </c>
      <c r="AE100">
        <f t="shared" si="38"/>
        <v>0</v>
      </c>
      <c r="AF100">
        <f t="shared" si="38"/>
        <v>0</v>
      </c>
      <c r="AG100">
        <f t="shared" si="38"/>
        <v>0</v>
      </c>
      <c r="AH100">
        <f t="shared" si="38"/>
        <v>0</v>
      </c>
      <c r="AI100">
        <f t="shared" si="38"/>
        <v>1</v>
      </c>
      <c r="AJ100">
        <f t="shared" si="38"/>
        <v>0</v>
      </c>
      <c r="AK100">
        <f t="shared" si="38"/>
        <v>4</v>
      </c>
      <c r="AL100">
        <f t="shared" si="38"/>
        <v>0</v>
      </c>
      <c r="AM100">
        <f t="shared" si="38"/>
        <v>0</v>
      </c>
    </row>
    <row r="101" spans="1:39" hidden="1" outlineLevel="1" x14ac:dyDescent="0.25">
      <c r="A101">
        <v>2007</v>
      </c>
      <c r="B101">
        <f t="shared" ref="B101:AM101" si="39">COUNTIF($B43:$Q43,B$61)</f>
        <v>0</v>
      </c>
      <c r="C101">
        <f t="shared" si="39"/>
        <v>0</v>
      </c>
      <c r="D101">
        <f t="shared" si="39"/>
        <v>1</v>
      </c>
      <c r="E101">
        <f t="shared" si="39"/>
        <v>1</v>
      </c>
      <c r="F101">
        <f t="shared" si="39"/>
        <v>0</v>
      </c>
      <c r="G101">
        <f t="shared" si="39"/>
        <v>0</v>
      </c>
      <c r="H101">
        <f t="shared" si="39"/>
        <v>0</v>
      </c>
      <c r="I101">
        <f t="shared" si="39"/>
        <v>1</v>
      </c>
      <c r="J101">
        <f t="shared" si="39"/>
        <v>0</v>
      </c>
      <c r="K101">
        <f t="shared" si="39"/>
        <v>0</v>
      </c>
      <c r="L101">
        <f t="shared" si="39"/>
        <v>0</v>
      </c>
      <c r="M101">
        <f t="shared" si="39"/>
        <v>0</v>
      </c>
      <c r="N101">
        <f t="shared" si="39"/>
        <v>0</v>
      </c>
      <c r="O101">
        <f t="shared" si="39"/>
        <v>0</v>
      </c>
      <c r="P101">
        <f t="shared" si="39"/>
        <v>0</v>
      </c>
      <c r="Q101">
        <f t="shared" si="39"/>
        <v>2</v>
      </c>
      <c r="R101">
        <f t="shared" si="39"/>
        <v>0</v>
      </c>
      <c r="S101">
        <f t="shared" si="39"/>
        <v>0</v>
      </c>
      <c r="T101">
        <f t="shared" si="39"/>
        <v>0</v>
      </c>
      <c r="U101">
        <f t="shared" si="39"/>
        <v>0</v>
      </c>
      <c r="V101">
        <f t="shared" si="39"/>
        <v>0</v>
      </c>
      <c r="W101">
        <f t="shared" si="39"/>
        <v>0</v>
      </c>
      <c r="X101">
        <f t="shared" si="39"/>
        <v>0</v>
      </c>
      <c r="Y101">
        <f t="shared" si="39"/>
        <v>0</v>
      </c>
      <c r="Z101">
        <f t="shared" si="39"/>
        <v>0</v>
      </c>
      <c r="AA101">
        <f t="shared" si="39"/>
        <v>0</v>
      </c>
      <c r="AB101">
        <f t="shared" si="39"/>
        <v>0</v>
      </c>
      <c r="AC101">
        <f t="shared" si="39"/>
        <v>0</v>
      </c>
      <c r="AD101">
        <f t="shared" si="39"/>
        <v>0</v>
      </c>
      <c r="AE101">
        <f t="shared" si="39"/>
        <v>0</v>
      </c>
      <c r="AF101">
        <f t="shared" si="39"/>
        <v>0</v>
      </c>
      <c r="AG101">
        <f t="shared" si="39"/>
        <v>0</v>
      </c>
      <c r="AH101">
        <f t="shared" si="39"/>
        <v>0</v>
      </c>
      <c r="AI101">
        <f t="shared" si="39"/>
        <v>1</v>
      </c>
      <c r="AJ101">
        <f t="shared" si="39"/>
        <v>0</v>
      </c>
      <c r="AK101">
        <f t="shared" si="39"/>
        <v>2</v>
      </c>
      <c r="AL101">
        <f t="shared" si="39"/>
        <v>0</v>
      </c>
      <c r="AM101">
        <f t="shared" si="39"/>
        <v>0</v>
      </c>
    </row>
    <row r="102" spans="1:39" hidden="1" outlineLevel="1" x14ac:dyDescent="0.25">
      <c r="A102">
        <v>2008</v>
      </c>
      <c r="B102">
        <f t="shared" ref="B102:AM102" si="40">COUNTIF($B44:$Q44,B$61)</f>
        <v>0</v>
      </c>
      <c r="C102">
        <f t="shared" si="40"/>
        <v>0</v>
      </c>
      <c r="D102">
        <f t="shared" si="40"/>
        <v>0</v>
      </c>
      <c r="E102">
        <f t="shared" si="40"/>
        <v>0</v>
      </c>
      <c r="F102">
        <f t="shared" si="40"/>
        <v>0</v>
      </c>
      <c r="G102">
        <f t="shared" si="40"/>
        <v>0</v>
      </c>
      <c r="H102">
        <f t="shared" si="40"/>
        <v>0</v>
      </c>
      <c r="I102">
        <f t="shared" si="40"/>
        <v>1</v>
      </c>
      <c r="J102">
        <f t="shared" si="40"/>
        <v>0</v>
      </c>
      <c r="K102">
        <f t="shared" si="40"/>
        <v>0</v>
      </c>
      <c r="L102">
        <f t="shared" si="40"/>
        <v>0</v>
      </c>
      <c r="M102">
        <f t="shared" si="40"/>
        <v>0</v>
      </c>
      <c r="N102">
        <f t="shared" si="40"/>
        <v>0</v>
      </c>
      <c r="O102">
        <f t="shared" si="40"/>
        <v>0</v>
      </c>
      <c r="P102">
        <f t="shared" si="40"/>
        <v>0</v>
      </c>
      <c r="Q102">
        <f t="shared" si="40"/>
        <v>0</v>
      </c>
      <c r="R102">
        <f t="shared" si="40"/>
        <v>0</v>
      </c>
      <c r="S102">
        <f t="shared" si="40"/>
        <v>0</v>
      </c>
      <c r="T102">
        <f t="shared" si="40"/>
        <v>0</v>
      </c>
      <c r="U102">
        <f t="shared" si="40"/>
        <v>0</v>
      </c>
      <c r="V102">
        <f t="shared" si="40"/>
        <v>2</v>
      </c>
      <c r="W102">
        <f t="shared" si="40"/>
        <v>0</v>
      </c>
      <c r="X102">
        <f t="shared" si="40"/>
        <v>0</v>
      </c>
      <c r="Y102">
        <f t="shared" si="40"/>
        <v>0</v>
      </c>
      <c r="Z102">
        <f t="shared" si="40"/>
        <v>0</v>
      </c>
      <c r="AA102">
        <f t="shared" si="40"/>
        <v>0</v>
      </c>
      <c r="AB102">
        <f t="shared" si="40"/>
        <v>1</v>
      </c>
      <c r="AC102">
        <f t="shared" si="40"/>
        <v>0</v>
      </c>
      <c r="AD102">
        <f t="shared" si="40"/>
        <v>0</v>
      </c>
      <c r="AE102">
        <f t="shared" si="40"/>
        <v>0</v>
      </c>
      <c r="AF102">
        <f t="shared" si="40"/>
        <v>1</v>
      </c>
      <c r="AG102">
        <f t="shared" si="40"/>
        <v>0</v>
      </c>
      <c r="AH102">
        <f t="shared" si="40"/>
        <v>0</v>
      </c>
      <c r="AI102">
        <f t="shared" si="40"/>
        <v>0</v>
      </c>
      <c r="AJ102">
        <f t="shared" si="40"/>
        <v>0</v>
      </c>
      <c r="AK102">
        <f t="shared" si="40"/>
        <v>2</v>
      </c>
      <c r="AL102">
        <f t="shared" si="40"/>
        <v>1</v>
      </c>
      <c r="AM102">
        <f t="shared" si="40"/>
        <v>0</v>
      </c>
    </row>
    <row r="103" spans="1:39" hidden="1" outlineLevel="1" x14ac:dyDescent="0.25">
      <c r="A103">
        <v>2009</v>
      </c>
      <c r="B103">
        <f t="shared" ref="B103:AM103" si="41">COUNTIF($B45:$Q45,B$61)</f>
        <v>0</v>
      </c>
      <c r="C103">
        <f t="shared" si="41"/>
        <v>0</v>
      </c>
      <c r="D103">
        <f t="shared" si="41"/>
        <v>0</v>
      </c>
      <c r="E103">
        <f t="shared" si="41"/>
        <v>0</v>
      </c>
      <c r="F103">
        <f t="shared" si="41"/>
        <v>0</v>
      </c>
      <c r="G103">
        <f t="shared" si="41"/>
        <v>0</v>
      </c>
      <c r="H103">
        <f t="shared" si="41"/>
        <v>0</v>
      </c>
      <c r="I103">
        <f t="shared" si="41"/>
        <v>1</v>
      </c>
      <c r="J103">
        <f t="shared" si="41"/>
        <v>0</v>
      </c>
      <c r="K103">
        <f t="shared" si="41"/>
        <v>0</v>
      </c>
      <c r="L103">
        <f t="shared" si="41"/>
        <v>0</v>
      </c>
      <c r="M103">
        <f t="shared" si="41"/>
        <v>2</v>
      </c>
      <c r="N103">
        <f t="shared" si="41"/>
        <v>0</v>
      </c>
      <c r="O103">
        <f t="shared" si="41"/>
        <v>0</v>
      </c>
      <c r="P103">
        <f t="shared" si="41"/>
        <v>0</v>
      </c>
      <c r="Q103">
        <f t="shared" si="41"/>
        <v>0</v>
      </c>
      <c r="R103">
        <f t="shared" si="41"/>
        <v>0</v>
      </c>
      <c r="S103">
        <f t="shared" si="41"/>
        <v>0</v>
      </c>
      <c r="T103">
        <f t="shared" si="41"/>
        <v>0</v>
      </c>
      <c r="U103">
        <f t="shared" si="41"/>
        <v>2</v>
      </c>
      <c r="V103">
        <f t="shared" si="41"/>
        <v>0</v>
      </c>
      <c r="W103">
        <f t="shared" si="41"/>
        <v>0</v>
      </c>
      <c r="X103">
        <f t="shared" si="41"/>
        <v>0</v>
      </c>
      <c r="Y103">
        <f t="shared" si="41"/>
        <v>0</v>
      </c>
      <c r="Z103">
        <f t="shared" si="41"/>
        <v>0</v>
      </c>
      <c r="AA103">
        <f t="shared" si="41"/>
        <v>0</v>
      </c>
      <c r="AB103">
        <f t="shared" si="41"/>
        <v>0</v>
      </c>
      <c r="AC103">
        <f t="shared" si="41"/>
        <v>0</v>
      </c>
      <c r="AD103">
        <f t="shared" si="41"/>
        <v>0</v>
      </c>
      <c r="AE103">
        <f t="shared" si="41"/>
        <v>0</v>
      </c>
      <c r="AF103">
        <f t="shared" si="41"/>
        <v>1</v>
      </c>
      <c r="AG103">
        <f t="shared" si="41"/>
        <v>0</v>
      </c>
      <c r="AH103">
        <f t="shared" si="41"/>
        <v>0</v>
      </c>
      <c r="AI103">
        <f t="shared" si="41"/>
        <v>0</v>
      </c>
      <c r="AJ103">
        <f t="shared" si="41"/>
        <v>0</v>
      </c>
      <c r="AK103">
        <f t="shared" si="41"/>
        <v>2</v>
      </c>
      <c r="AL103">
        <f t="shared" si="41"/>
        <v>0</v>
      </c>
      <c r="AM103">
        <f t="shared" si="41"/>
        <v>0</v>
      </c>
    </row>
    <row r="104" spans="1:39" hidden="1" outlineLevel="1" x14ac:dyDescent="0.25">
      <c r="A104">
        <v>2010</v>
      </c>
      <c r="B104">
        <f t="shared" ref="B104:AM104" si="42">COUNTIF($B46:$Q46,B$61)</f>
        <v>0</v>
      </c>
      <c r="C104">
        <f t="shared" si="42"/>
        <v>0</v>
      </c>
      <c r="D104">
        <f t="shared" si="42"/>
        <v>1</v>
      </c>
      <c r="E104">
        <f t="shared" si="42"/>
        <v>0</v>
      </c>
      <c r="F104">
        <f t="shared" si="42"/>
        <v>0</v>
      </c>
      <c r="G104">
        <f t="shared" si="42"/>
        <v>0</v>
      </c>
      <c r="H104">
        <f t="shared" si="42"/>
        <v>0</v>
      </c>
      <c r="I104">
        <f t="shared" si="42"/>
        <v>1</v>
      </c>
      <c r="J104">
        <f t="shared" si="42"/>
        <v>0</v>
      </c>
      <c r="K104">
        <f t="shared" si="42"/>
        <v>0</v>
      </c>
      <c r="L104">
        <f t="shared" si="42"/>
        <v>0</v>
      </c>
      <c r="M104">
        <f t="shared" si="42"/>
        <v>0</v>
      </c>
      <c r="N104">
        <f t="shared" si="42"/>
        <v>0</v>
      </c>
      <c r="O104">
        <f t="shared" si="42"/>
        <v>0</v>
      </c>
      <c r="P104">
        <f t="shared" si="42"/>
        <v>0</v>
      </c>
      <c r="Q104">
        <f t="shared" si="42"/>
        <v>0</v>
      </c>
      <c r="R104">
        <f t="shared" si="42"/>
        <v>1</v>
      </c>
      <c r="S104">
        <f t="shared" si="42"/>
        <v>0</v>
      </c>
      <c r="T104">
        <f t="shared" si="42"/>
        <v>0</v>
      </c>
      <c r="U104">
        <f t="shared" si="42"/>
        <v>0</v>
      </c>
      <c r="V104">
        <f t="shared" si="42"/>
        <v>0</v>
      </c>
      <c r="W104">
        <f t="shared" si="42"/>
        <v>0</v>
      </c>
      <c r="X104">
        <f t="shared" si="42"/>
        <v>0</v>
      </c>
      <c r="Y104">
        <f t="shared" si="42"/>
        <v>0</v>
      </c>
      <c r="Z104">
        <f t="shared" si="42"/>
        <v>0</v>
      </c>
      <c r="AA104">
        <f t="shared" si="42"/>
        <v>0</v>
      </c>
      <c r="AB104">
        <f t="shared" si="42"/>
        <v>0</v>
      </c>
      <c r="AC104">
        <f t="shared" si="42"/>
        <v>0</v>
      </c>
      <c r="AD104">
        <f t="shared" si="42"/>
        <v>0</v>
      </c>
      <c r="AE104">
        <f t="shared" si="42"/>
        <v>0</v>
      </c>
      <c r="AF104">
        <f t="shared" si="42"/>
        <v>1</v>
      </c>
      <c r="AG104">
        <f t="shared" si="42"/>
        <v>0</v>
      </c>
      <c r="AH104">
        <f t="shared" si="42"/>
        <v>0</v>
      </c>
      <c r="AI104">
        <f t="shared" si="42"/>
        <v>0</v>
      </c>
      <c r="AJ104">
        <f t="shared" si="42"/>
        <v>0</v>
      </c>
      <c r="AK104">
        <f t="shared" si="42"/>
        <v>4</v>
      </c>
      <c r="AL104">
        <f t="shared" si="42"/>
        <v>0</v>
      </c>
      <c r="AM104">
        <f t="shared" si="42"/>
        <v>0</v>
      </c>
    </row>
    <row r="105" spans="1:39" hidden="1" outlineLevel="1" x14ac:dyDescent="0.25">
      <c r="A105">
        <v>2011</v>
      </c>
      <c r="B105">
        <f t="shared" ref="B105:AM105" si="43">COUNTIF($B47:$Q47,B$61)</f>
        <v>0</v>
      </c>
      <c r="C105">
        <f t="shared" si="43"/>
        <v>0</v>
      </c>
      <c r="D105">
        <f t="shared" si="43"/>
        <v>1</v>
      </c>
      <c r="E105">
        <f t="shared" si="43"/>
        <v>0</v>
      </c>
      <c r="F105">
        <f t="shared" si="43"/>
        <v>1</v>
      </c>
      <c r="G105">
        <f t="shared" si="43"/>
        <v>0</v>
      </c>
      <c r="H105">
        <f t="shared" si="43"/>
        <v>0</v>
      </c>
      <c r="I105">
        <f t="shared" si="43"/>
        <v>1</v>
      </c>
      <c r="J105">
        <f t="shared" si="43"/>
        <v>0</v>
      </c>
      <c r="K105">
        <f t="shared" si="43"/>
        <v>0</v>
      </c>
      <c r="L105">
        <f t="shared" si="43"/>
        <v>0</v>
      </c>
      <c r="M105">
        <f t="shared" si="43"/>
        <v>0</v>
      </c>
      <c r="N105">
        <f t="shared" si="43"/>
        <v>0</v>
      </c>
      <c r="O105">
        <f t="shared" si="43"/>
        <v>0</v>
      </c>
      <c r="P105">
        <f t="shared" si="43"/>
        <v>0</v>
      </c>
      <c r="Q105">
        <f t="shared" si="43"/>
        <v>0</v>
      </c>
      <c r="R105">
        <f t="shared" si="43"/>
        <v>1</v>
      </c>
      <c r="S105">
        <f t="shared" si="43"/>
        <v>0</v>
      </c>
      <c r="T105">
        <f t="shared" si="43"/>
        <v>0</v>
      </c>
      <c r="U105">
        <f t="shared" si="43"/>
        <v>0</v>
      </c>
      <c r="V105">
        <f t="shared" si="43"/>
        <v>0</v>
      </c>
      <c r="W105">
        <f t="shared" si="43"/>
        <v>0</v>
      </c>
      <c r="X105">
        <f t="shared" si="43"/>
        <v>0</v>
      </c>
      <c r="Y105">
        <f t="shared" si="43"/>
        <v>0</v>
      </c>
      <c r="Z105">
        <f t="shared" si="43"/>
        <v>0</v>
      </c>
      <c r="AA105">
        <f t="shared" si="43"/>
        <v>0</v>
      </c>
      <c r="AB105">
        <f t="shared" si="43"/>
        <v>0</v>
      </c>
      <c r="AC105">
        <f t="shared" si="43"/>
        <v>0</v>
      </c>
      <c r="AD105">
        <f t="shared" si="43"/>
        <v>0</v>
      </c>
      <c r="AE105">
        <f t="shared" si="43"/>
        <v>0</v>
      </c>
      <c r="AF105">
        <f t="shared" si="43"/>
        <v>0</v>
      </c>
      <c r="AG105">
        <f t="shared" si="43"/>
        <v>0</v>
      </c>
      <c r="AH105">
        <f t="shared" si="43"/>
        <v>0</v>
      </c>
      <c r="AI105">
        <f t="shared" si="43"/>
        <v>0</v>
      </c>
      <c r="AJ105">
        <f t="shared" si="43"/>
        <v>0</v>
      </c>
      <c r="AK105">
        <f t="shared" si="43"/>
        <v>4</v>
      </c>
      <c r="AL105">
        <f t="shared" si="43"/>
        <v>0</v>
      </c>
      <c r="AM105">
        <f t="shared" si="43"/>
        <v>0</v>
      </c>
    </row>
    <row r="106" spans="1:39" hidden="1" outlineLevel="1" x14ac:dyDescent="0.25">
      <c r="A106">
        <v>2012</v>
      </c>
      <c r="B106">
        <f t="shared" ref="B106:AM106" si="44">COUNTIF($B48:$Q48,B$61)</f>
        <v>0</v>
      </c>
      <c r="C106">
        <f t="shared" si="44"/>
        <v>0</v>
      </c>
      <c r="D106">
        <f t="shared" si="44"/>
        <v>0</v>
      </c>
      <c r="E106">
        <f t="shared" si="44"/>
        <v>0</v>
      </c>
      <c r="F106">
        <f t="shared" si="44"/>
        <v>1</v>
      </c>
      <c r="G106">
        <f t="shared" si="44"/>
        <v>0</v>
      </c>
      <c r="H106">
        <f t="shared" si="44"/>
        <v>0</v>
      </c>
      <c r="I106">
        <f t="shared" si="44"/>
        <v>1</v>
      </c>
      <c r="J106">
        <f t="shared" si="44"/>
        <v>0</v>
      </c>
      <c r="K106">
        <f t="shared" si="44"/>
        <v>0</v>
      </c>
      <c r="L106">
        <f t="shared" si="44"/>
        <v>0</v>
      </c>
      <c r="M106">
        <f t="shared" si="44"/>
        <v>1</v>
      </c>
      <c r="N106">
        <f t="shared" si="44"/>
        <v>1</v>
      </c>
      <c r="O106">
        <f t="shared" si="44"/>
        <v>0</v>
      </c>
      <c r="P106">
        <f t="shared" si="44"/>
        <v>0</v>
      </c>
      <c r="Q106">
        <f t="shared" si="44"/>
        <v>0</v>
      </c>
      <c r="R106">
        <f t="shared" si="44"/>
        <v>0</v>
      </c>
      <c r="S106">
        <f t="shared" si="44"/>
        <v>1</v>
      </c>
      <c r="T106">
        <f t="shared" si="44"/>
        <v>0</v>
      </c>
      <c r="U106">
        <f t="shared" si="44"/>
        <v>1</v>
      </c>
      <c r="V106">
        <f t="shared" si="44"/>
        <v>0</v>
      </c>
      <c r="W106">
        <f t="shared" si="44"/>
        <v>0</v>
      </c>
      <c r="X106">
        <f t="shared" si="44"/>
        <v>0</v>
      </c>
      <c r="Y106">
        <f t="shared" si="44"/>
        <v>0</v>
      </c>
      <c r="Z106">
        <f t="shared" si="44"/>
        <v>0</v>
      </c>
      <c r="AA106">
        <f t="shared" si="44"/>
        <v>0</v>
      </c>
      <c r="AB106">
        <f t="shared" si="44"/>
        <v>0</v>
      </c>
      <c r="AC106">
        <f t="shared" si="44"/>
        <v>0</v>
      </c>
      <c r="AD106">
        <f t="shared" si="44"/>
        <v>0</v>
      </c>
      <c r="AE106">
        <f t="shared" si="44"/>
        <v>0</v>
      </c>
      <c r="AF106">
        <f t="shared" si="44"/>
        <v>0</v>
      </c>
      <c r="AG106">
        <f t="shared" si="44"/>
        <v>0</v>
      </c>
      <c r="AH106">
        <f t="shared" si="44"/>
        <v>0</v>
      </c>
      <c r="AI106">
        <f t="shared" si="44"/>
        <v>0</v>
      </c>
      <c r="AJ106">
        <f t="shared" si="44"/>
        <v>0</v>
      </c>
      <c r="AK106">
        <f t="shared" si="44"/>
        <v>2</v>
      </c>
      <c r="AL106">
        <f t="shared" si="44"/>
        <v>0</v>
      </c>
      <c r="AM106">
        <f t="shared" si="44"/>
        <v>0</v>
      </c>
    </row>
    <row r="107" spans="1:39" hidden="1" outlineLevel="1" x14ac:dyDescent="0.25">
      <c r="A107">
        <v>2013</v>
      </c>
      <c r="B107">
        <f t="shared" ref="B107:AM107" si="45">COUNTIF($B49:$Q49,B$61)</f>
        <v>0</v>
      </c>
      <c r="C107">
        <f t="shared" si="45"/>
        <v>0</v>
      </c>
      <c r="D107">
        <f t="shared" si="45"/>
        <v>0</v>
      </c>
      <c r="E107">
        <f t="shared" si="45"/>
        <v>0</v>
      </c>
      <c r="F107">
        <f t="shared" si="45"/>
        <v>0</v>
      </c>
      <c r="G107">
        <f t="shared" si="45"/>
        <v>0</v>
      </c>
      <c r="H107">
        <f t="shared" si="45"/>
        <v>0</v>
      </c>
      <c r="I107">
        <f t="shared" si="45"/>
        <v>0</v>
      </c>
      <c r="J107">
        <f t="shared" si="45"/>
        <v>0</v>
      </c>
      <c r="K107">
        <f t="shared" si="45"/>
        <v>0</v>
      </c>
      <c r="L107">
        <f t="shared" si="45"/>
        <v>0</v>
      </c>
      <c r="M107">
        <f t="shared" si="45"/>
        <v>1</v>
      </c>
      <c r="N107">
        <f t="shared" si="45"/>
        <v>0</v>
      </c>
      <c r="O107">
        <f t="shared" si="45"/>
        <v>0</v>
      </c>
      <c r="P107">
        <f t="shared" si="45"/>
        <v>0</v>
      </c>
      <c r="Q107">
        <f t="shared" si="45"/>
        <v>0</v>
      </c>
      <c r="R107">
        <f t="shared" si="45"/>
        <v>0</v>
      </c>
      <c r="S107">
        <f t="shared" si="45"/>
        <v>0</v>
      </c>
      <c r="T107">
        <f t="shared" si="45"/>
        <v>0</v>
      </c>
      <c r="U107">
        <f t="shared" si="45"/>
        <v>1</v>
      </c>
      <c r="V107">
        <f t="shared" si="45"/>
        <v>0</v>
      </c>
      <c r="W107">
        <f t="shared" si="45"/>
        <v>0</v>
      </c>
      <c r="X107">
        <f t="shared" si="45"/>
        <v>0</v>
      </c>
      <c r="Y107">
        <f t="shared" si="45"/>
        <v>0</v>
      </c>
      <c r="Z107">
        <f t="shared" si="45"/>
        <v>0</v>
      </c>
      <c r="AA107">
        <f t="shared" si="45"/>
        <v>0</v>
      </c>
      <c r="AB107">
        <f t="shared" si="45"/>
        <v>0</v>
      </c>
      <c r="AC107">
        <f t="shared" si="45"/>
        <v>0</v>
      </c>
      <c r="AD107">
        <f t="shared" si="45"/>
        <v>0</v>
      </c>
      <c r="AE107">
        <f t="shared" si="45"/>
        <v>0</v>
      </c>
      <c r="AF107">
        <f t="shared" si="45"/>
        <v>0</v>
      </c>
      <c r="AG107">
        <f t="shared" si="45"/>
        <v>0</v>
      </c>
      <c r="AH107">
        <f t="shared" si="45"/>
        <v>0</v>
      </c>
      <c r="AI107">
        <f t="shared" si="45"/>
        <v>0</v>
      </c>
      <c r="AJ107">
        <f t="shared" si="45"/>
        <v>0</v>
      </c>
      <c r="AK107">
        <f t="shared" si="45"/>
        <v>6</v>
      </c>
      <c r="AL107">
        <f t="shared" si="45"/>
        <v>0</v>
      </c>
      <c r="AM107">
        <f t="shared" si="45"/>
        <v>0</v>
      </c>
    </row>
    <row r="108" spans="1:39" hidden="1" outlineLevel="1" x14ac:dyDescent="0.25">
      <c r="A108">
        <v>2014</v>
      </c>
      <c r="B108">
        <f t="shared" ref="B108:AM108" si="46">COUNTIF($B50:$Q50,B$61)</f>
        <v>0</v>
      </c>
      <c r="C108">
        <f t="shared" si="46"/>
        <v>0</v>
      </c>
      <c r="D108">
        <f t="shared" si="46"/>
        <v>0</v>
      </c>
      <c r="E108">
        <f t="shared" si="46"/>
        <v>0</v>
      </c>
      <c r="F108">
        <f t="shared" si="46"/>
        <v>0</v>
      </c>
      <c r="G108">
        <f t="shared" si="46"/>
        <v>0</v>
      </c>
      <c r="H108">
        <f t="shared" si="46"/>
        <v>0</v>
      </c>
      <c r="I108">
        <f t="shared" si="46"/>
        <v>1</v>
      </c>
      <c r="J108">
        <f t="shared" si="46"/>
        <v>0</v>
      </c>
      <c r="K108">
        <f t="shared" si="46"/>
        <v>0</v>
      </c>
      <c r="L108">
        <f t="shared" si="46"/>
        <v>0</v>
      </c>
      <c r="M108">
        <f t="shared" si="46"/>
        <v>0</v>
      </c>
      <c r="N108">
        <f t="shared" si="46"/>
        <v>0</v>
      </c>
      <c r="O108">
        <f t="shared" si="46"/>
        <v>0</v>
      </c>
      <c r="P108">
        <f t="shared" si="46"/>
        <v>0</v>
      </c>
      <c r="Q108">
        <f t="shared" si="46"/>
        <v>2</v>
      </c>
      <c r="R108">
        <f t="shared" si="46"/>
        <v>0</v>
      </c>
      <c r="S108">
        <f t="shared" si="46"/>
        <v>0</v>
      </c>
      <c r="T108">
        <f t="shared" si="46"/>
        <v>0</v>
      </c>
      <c r="U108">
        <f t="shared" si="46"/>
        <v>0</v>
      </c>
      <c r="V108">
        <f t="shared" si="46"/>
        <v>0</v>
      </c>
      <c r="W108">
        <f t="shared" si="46"/>
        <v>0</v>
      </c>
      <c r="X108">
        <f t="shared" si="46"/>
        <v>0</v>
      </c>
      <c r="Y108">
        <f t="shared" si="46"/>
        <v>0</v>
      </c>
      <c r="Z108">
        <f t="shared" si="46"/>
        <v>0</v>
      </c>
      <c r="AA108">
        <f t="shared" si="46"/>
        <v>0</v>
      </c>
      <c r="AB108">
        <f t="shared" si="46"/>
        <v>0</v>
      </c>
      <c r="AC108">
        <f t="shared" si="46"/>
        <v>1</v>
      </c>
      <c r="AD108">
        <f t="shared" si="46"/>
        <v>0</v>
      </c>
      <c r="AE108">
        <f t="shared" si="46"/>
        <v>0</v>
      </c>
      <c r="AF108">
        <f t="shared" si="46"/>
        <v>0</v>
      </c>
      <c r="AG108">
        <f t="shared" si="46"/>
        <v>0</v>
      </c>
      <c r="AH108">
        <f t="shared" si="46"/>
        <v>0</v>
      </c>
      <c r="AI108">
        <f t="shared" si="46"/>
        <v>1</v>
      </c>
      <c r="AJ108">
        <f t="shared" si="46"/>
        <v>0</v>
      </c>
      <c r="AK108">
        <f t="shared" si="46"/>
        <v>3</v>
      </c>
      <c r="AL108">
        <f t="shared" si="46"/>
        <v>0</v>
      </c>
      <c r="AM108">
        <f t="shared" si="46"/>
        <v>0</v>
      </c>
    </row>
    <row r="109" spans="1:39" hidden="1" outlineLevel="1" x14ac:dyDescent="0.25">
      <c r="A109">
        <v>2015</v>
      </c>
      <c r="B109">
        <f t="shared" ref="B109:AM109" si="47">COUNTIF($B51:$Q51,B$61)</f>
        <v>0</v>
      </c>
      <c r="C109">
        <f t="shared" si="47"/>
        <v>0</v>
      </c>
      <c r="D109">
        <f t="shared" si="47"/>
        <v>0</v>
      </c>
      <c r="E109">
        <f t="shared" si="47"/>
        <v>0</v>
      </c>
      <c r="F109">
        <f t="shared" si="47"/>
        <v>0</v>
      </c>
      <c r="G109">
        <f t="shared" si="47"/>
        <v>0</v>
      </c>
      <c r="H109">
        <f t="shared" si="47"/>
        <v>1</v>
      </c>
      <c r="I109">
        <f t="shared" si="47"/>
        <v>0</v>
      </c>
      <c r="J109">
        <f t="shared" si="47"/>
        <v>0</v>
      </c>
      <c r="K109">
        <f t="shared" si="47"/>
        <v>0</v>
      </c>
      <c r="L109">
        <f t="shared" si="47"/>
        <v>1</v>
      </c>
      <c r="M109">
        <f t="shared" si="47"/>
        <v>0</v>
      </c>
      <c r="N109">
        <f t="shared" si="47"/>
        <v>0</v>
      </c>
      <c r="O109">
        <f t="shared" si="47"/>
        <v>0</v>
      </c>
      <c r="P109">
        <f t="shared" si="47"/>
        <v>0</v>
      </c>
      <c r="Q109">
        <f t="shared" si="47"/>
        <v>2</v>
      </c>
      <c r="R109">
        <f t="shared" si="47"/>
        <v>0</v>
      </c>
      <c r="S109">
        <f t="shared" si="47"/>
        <v>0</v>
      </c>
      <c r="T109">
        <f t="shared" si="47"/>
        <v>0</v>
      </c>
      <c r="U109">
        <f t="shared" si="47"/>
        <v>0</v>
      </c>
      <c r="V109">
        <f t="shared" si="47"/>
        <v>0</v>
      </c>
      <c r="W109">
        <f t="shared" si="47"/>
        <v>2</v>
      </c>
      <c r="X109">
        <f t="shared" si="47"/>
        <v>0</v>
      </c>
      <c r="Y109">
        <f t="shared" si="47"/>
        <v>0</v>
      </c>
      <c r="Z109">
        <f t="shared" si="47"/>
        <v>1</v>
      </c>
      <c r="AA109">
        <f t="shared" si="47"/>
        <v>0</v>
      </c>
      <c r="AB109">
        <f t="shared" si="47"/>
        <v>0</v>
      </c>
      <c r="AC109">
        <f t="shared" si="47"/>
        <v>0</v>
      </c>
      <c r="AD109">
        <f t="shared" si="47"/>
        <v>1</v>
      </c>
      <c r="AE109">
        <f t="shared" si="47"/>
        <v>0</v>
      </c>
      <c r="AF109">
        <f t="shared" si="47"/>
        <v>0</v>
      </c>
      <c r="AG109">
        <f t="shared" si="47"/>
        <v>0</v>
      </c>
      <c r="AH109">
        <f t="shared" si="47"/>
        <v>0</v>
      </c>
      <c r="AI109">
        <f t="shared" si="47"/>
        <v>0</v>
      </c>
      <c r="AJ109">
        <f t="shared" si="47"/>
        <v>0</v>
      </c>
      <c r="AK109">
        <f t="shared" si="47"/>
        <v>0</v>
      </c>
      <c r="AL109">
        <f t="shared" si="47"/>
        <v>0</v>
      </c>
      <c r="AM109">
        <f t="shared" si="47"/>
        <v>0</v>
      </c>
    </row>
    <row r="110" spans="1:39" hidden="1" outlineLevel="1" x14ac:dyDescent="0.25">
      <c r="A110">
        <v>2016</v>
      </c>
      <c r="B110">
        <f t="shared" ref="B110:AM110" si="48">COUNTIF($B52:$Q52,B$61)</f>
        <v>0</v>
      </c>
      <c r="C110">
        <f t="shared" si="48"/>
        <v>0</v>
      </c>
      <c r="D110">
        <f t="shared" si="48"/>
        <v>0</v>
      </c>
      <c r="E110">
        <f t="shared" si="48"/>
        <v>0</v>
      </c>
      <c r="F110">
        <f t="shared" si="48"/>
        <v>0</v>
      </c>
      <c r="G110">
        <f t="shared" si="48"/>
        <v>0</v>
      </c>
      <c r="H110">
        <f t="shared" si="48"/>
        <v>2</v>
      </c>
      <c r="I110">
        <f t="shared" si="48"/>
        <v>0</v>
      </c>
      <c r="J110">
        <f t="shared" si="48"/>
        <v>0</v>
      </c>
      <c r="K110">
        <f t="shared" si="48"/>
        <v>0</v>
      </c>
      <c r="L110">
        <f t="shared" si="48"/>
        <v>0</v>
      </c>
      <c r="M110">
        <f t="shared" si="48"/>
        <v>0</v>
      </c>
      <c r="N110">
        <f t="shared" si="48"/>
        <v>0</v>
      </c>
      <c r="O110">
        <f t="shared" si="48"/>
        <v>0</v>
      </c>
      <c r="P110">
        <f t="shared" si="48"/>
        <v>0</v>
      </c>
      <c r="Q110">
        <f t="shared" si="48"/>
        <v>2</v>
      </c>
      <c r="R110">
        <f t="shared" si="48"/>
        <v>0</v>
      </c>
      <c r="S110">
        <f t="shared" si="48"/>
        <v>2</v>
      </c>
      <c r="T110">
        <f t="shared" si="48"/>
        <v>0</v>
      </c>
      <c r="U110">
        <f t="shared" si="48"/>
        <v>0</v>
      </c>
      <c r="V110">
        <f t="shared" si="48"/>
        <v>0</v>
      </c>
      <c r="W110">
        <f t="shared" si="48"/>
        <v>0</v>
      </c>
      <c r="X110">
        <f t="shared" si="48"/>
        <v>0</v>
      </c>
      <c r="Y110">
        <f t="shared" si="48"/>
        <v>0</v>
      </c>
      <c r="Z110">
        <f t="shared" si="48"/>
        <v>0</v>
      </c>
      <c r="AA110">
        <f t="shared" si="48"/>
        <v>0</v>
      </c>
      <c r="AB110">
        <f t="shared" si="48"/>
        <v>0</v>
      </c>
      <c r="AC110">
        <f t="shared" si="48"/>
        <v>0</v>
      </c>
      <c r="AD110">
        <f t="shared" si="48"/>
        <v>0</v>
      </c>
      <c r="AE110">
        <f t="shared" si="48"/>
        <v>0</v>
      </c>
      <c r="AF110">
        <f t="shared" si="48"/>
        <v>0</v>
      </c>
      <c r="AG110">
        <f t="shared" si="48"/>
        <v>0</v>
      </c>
      <c r="AH110">
        <f t="shared" si="48"/>
        <v>0</v>
      </c>
      <c r="AI110">
        <f t="shared" si="48"/>
        <v>0</v>
      </c>
      <c r="AJ110">
        <f t="shared" si="48"/>
        <v>0</v>
      </c>
      <c r="AK110">
        <f t="shared" si="48"/>
        <v>0</v>
      </c>
      <c r="AL110">
        <f t="shared" si="48"/>
        <v>0</v>
      </c>
      <c r="AM110">
        <f t="shared" si="48"/>
        <v>0</v>
      </c>
    </row>
    <row r="111" spans="1:39" hidden="1" outlineLevel="1" x14ac:dyDescent="0.25">
      <c r="A111">
        <v>2017</v>
      </c>
      <c r="B111">
        <f t="shared" ref="B111:AM111" si="49">COUNTIF($B53:$Q53,B$61)</f>
        <v>0</v>
      </c>
      <c r="C111">
        <f t="shared" si="49"/>
        <v>1</v>
      </c>
      <c r="D111">
        <f t="shared" si="49"/>
        <v>0</v>
      </c>
      <c r="E111">
        <f t="shared" si="49"/>
        <v>0</v>
      </c>
      <c r="F111">
        <f t="shared" si="49"/>
        <v>0</v>
      </c>
      <c r="G111">
        <f t="shared" si="49"/>
        <v>0</v>
      </c>
      <c r="H111">
        <f t="shared" si="49"/>
        <v>1</v>
      </c>
      <c r="I111">
        <f t="shared" si="49"/>
        <v>0</v>
      </c>
      <c r="J111">
        <f t="shared" si="49"/>
        <v>0</v>
      </c>
      <c r="K111">
        <f t="shared" si="49"/>
        <v>0</v>
      </c>
      <c r="L111">
        <f t="shared" si="49"/>
        <v>0</v>
      </c>
      <c r="M111">
        <f t="shared" si="49"/>
        <v>0</v>
      </c>
      <c r="N111">
        <f t="shared" si="49"/>
        <v>0</v>
      </c>
      <c r="O111">
        <f t="shared" si="49"/>
        <v>0</v>
      </c>
      <c r="P111">
        <f t="shared" si="49"/>
        <v>1</v>
      </c>
      <c r="Q111">
        <f t="shared" si="49"/>
        <v>0</v>
      </c>
      <c r="R111">
        <f t="shared" si="49"/>
        <v>0</v>
      </c>
      <c r="S111">
        <f t="shared" si="49"/>
        <v>0</v>
      </c>
      <c r="T111">
        <f t="shared" si="49"/>
        <v>0</v>
      </c>
      <c r="U111">
        <f t="shared" si="49"/>
        <v>0</v>
      </c>
      <c r="V111">
        <f t="shared" si="49"/>
        <v>0</v>
      </c>
      <c r="W111">
        <f t="shared" si="49"/>
        <v>0</v>
      </c>
      <c r="X111">
        <f t="shared" si="49"/>
        <v>0</v>
      </c>
      <c r="Y111">
        <f t="shared" si="49"/>
        <v>0</v>
      </c>
      <c r="Z111">
        <f t="shared" si="49"/>
        <v>1</v>
      </c>
      <c r="AA111">
        <f t="shared" si="49"/>
        <v>1</v>
      </c>
      <c r="AB111">
        <f t="shared" si="49"/>
        <v>0</v>
      </c>
      <c r="AC111">
        <f t="shared" si="49"/>
        <v>1</v>
      </c>
      <c r="AD111">
        <f t="shared" si="49"/>
        <v>1</v>
      </c>
      <c r="AE111">
        <f t="shared" si="49"/>
        <v>0</v>
      </c>
      <c r="AF111">
        <f t="shared" si="49"/>
        <v>0</v>
      </c>
      <c r="AG111">
        <f t="shared" si="49"/>
        <v>0</v>
      </c>
      <c r="AH111">
        <f t="shared" si="49"/>
        <v>0</v>
      </c>
      <c r="AI111">
        <f t="shared" si="49"/>
        <v>0</v>
      </c>
      <c r="AJ111">
        <f t="shared" si="49"/>
        <v>0</v>
      </c>
      <c r="AK111">
        <f t="shared" si="49"/>
        <v>1</v>
      </c>
      <c r="AL111">
        <f t="shared" si="49"/>
        <v>0</v>
      </c>
      <c r="AM111">
        <f t="shared" si="49"/>
        <v>0</v>
      </c>
    </row>
    <row r="112" spans="1:39" hidden="1" outlineLevel="1" x14ac:dyDescent="0.25">
      <c r="A112">
        <v>2018</v>
      </c>
      <c r="B112">
        <f t="shared" ref="B112:AM112" si="50">COUNTIF($B54:$Q54,B$61)</f>
        <v>0</v>
      </c>
      <c r="C112">
        <f t="shared" si="50"/>
        <v>0</v>
      </c>
      <c r="D112">
        <f t="shared" si="50"/>
        <v>1</v>
      </c>
      <c r="E112">
        <f t="shared" si="50"/>
        <v>0</v>
      </c>
      <c r="F112">
        <f t="shared" si="50"/>
        <v>0</v>
      </c>
      <c r="G112">
        <f t="shared" si="50"/>
        <v>0</v>
      </c>
      <c r="H112">
        <f t="shared" si="50"/>
        <v>0</v>
      </c>
      <c r="I112">
        <f t="shared" si="50"/>
        <v>0</v>
      </c>
      <c r="J112">
        <f t="shared" si="50"/>
        <v>0</v>
      </c>
      <c r="K112">
        <f t="shared" si="50"/>
        <v>0</v>
      </c>
      <c r="L112">
        <f t="shared" si="50"/>
        <v>1</v>
      </c>
      <c r="M112">
        <f t="shared" si="50"/>
        <v>0</v>
      </c>
      <c r="N112">
        <f t="shared" si="50"/>
        <v>0</v>
      </c>
      <c r="O112">
        <f t="shared" si="50"/>
        <v>0</v>
      </c>
      <c r="P112">
        <f t="shared" si="50"/>
        <v>0</v>
      </c>
      <c r="Q112">
        <f t="shared" si="50"/>
        <v>2</v>
      </c>
      <c r="R112">
        <f t="shared" si="50"/>
        <v>0</v>
      </c>
      <c r="S112">
        <f t="shared" si="50"/>
        <v>0</v>
      </c>
      <c r="T112">
        <f t="shared" si="50"/>
        <v>0</v>
      </c>
      <c r="U112">
        <f t="shared" si="50"/>
        <v>0</v>
      </c>
      <c r="V112">
        <f t="shared" si="50"/>
        <v>0</v>
      </c>
      <c r="W112">
        <f t="shared" si="50"/>
        <v>0</v>
      </c>
      <c r="X112">
        <f t="shared" si="50"/>
        <v>0</v>
      </c>
      <c r="Y112">
        <f t="shared" si="50"/>
        <v>0</v>
      </c>
      <c r="Z112">
        <f t="shared" si="50"/>
        <v>0</v>
      </c>
      <c r="AA112">
        <f t="shared" si="50"/>
        <v>0</v>
      </c>
      <c r="AB112">
        <f t="shared" si="50"/>
        <v>0</v>
      </c>
      <c r="AC112">
        <f t="shared" si="50"/>
        <v>0</v>
      </c>
      <c r="AD112">
        <f t="shared" si="50"/>
        <v>0</v>
      </c>
      <c r="AE112">
        <f t="shared" si="50"/>
        <v>0</v>
      </c>
      <c r="AF112">
        <f t="shared" si="50"/>
        <v>0</v>
      </c>
      <c r="AG112">
        <f t="shared" si="50"/>
        <v>0</v>
      </c>
      <c r="AH112">
        <f t="shared" si="50"/>
        <v>0</v>
      </c>
      <c r="AI112">
        <f t="shared" si="50"/>
        <v>0</v>
      </c>
      <c r="AJ112">
        <f t="shared" si="50"/>
        <v>0</v>
      </c>
      <c r="AK112">
        <f t="shared" si="50"/>
        <v>4</v>
      </c>
      <c r="AL112">
        <f t="shared" si="50"/>
        <v>0</v>
      </c>
      <c r="AM112">
        <f t="shared" si="50"/>
        <v>0</v>
      </c>
    </row>
    <row r="113" spans="1:54" hidden="1" outlineLevel="1" x14ac:dyDescent="0.25">
      <c r="A113">
        <v>2019</v>
      </c>
      <c r="B113">
        <f t="shared" ref="B113:AM113" si="51">COUNTIF($B55:$Q55,B$61)</f>
        <v>0</v>
      </c>
      <c r="C113">
        <f t="shared" si="51"/>
        <v>0</v>
      </c>
      <c r="D113">
        <f t="shared" si="51"/>
        <v>0</v>
      </c>
      <c r="E113">
        <f t="shared" si="51"/>
        <v>0</v>
      </c>
      <c r="F113">
        <f t="shared" si="51"/>
        <v>0</v>
      </c>
      <c r="G113">
        <f t="shared" si="51"/>
        <v>0</v>
      </c>
      <c r="H113">
        <f t="shared" si="51"/>
        <v>0</v>
      </c>
      <c r="I113">
        <f t="shared" si="51"/>
        <v>0</v>
      </c>
      <c r="J113">
        <f t="shared" si="51"/>
        <v>0</v>
      </c>
      <c r="K113">
        <f t="shared" si="51"/>
        <v>4</v>
      </c>
      <c r="L113">
        <f t="shared" si="51"/>
        <v>0</v>
      </c>
      <c r="M113">
        <f t="shared" si="51"/>
        <v>0</v>
      </c>
      <c r="N113">
        <f t="shared" si="51"/>
        <v>0</v>
      </c>
      <c r="O113">
        <f t="shared" si="51"/>
        <v>0</v>
      </c>
      <c r="P113">
        <f t="shared" si="51"/>
        <v>0</v>
      </c>
      <c r="Q113">
        <f t="shared" si="51"/>
        <v>2</v>
      </c>
      <c r="R113">
        <f t="shared" si="51"/>
        <v>2</v>
      </c>
      <c r="S113">
        <f t="shared" si="51"/>
        <v>0</v>
      </c>
      <c r="T113">
        <f t="shared" si="51"/>
        <v>0</v>
      </c>
      <c r="U113">
        <f t="shared" si="51"/>
        <v>0</v>
      </c>
      <c r="V113">
        <f t="shared" si="51"/>
        <v>0</v>
      </c>
      <c r="W113">
        <f t="shared" si="51"/>
        <v>0</v>
      </c>
      <c r="X113">
        <f t="shared" si="51"/>
        <v>0</v>
      </c>
      <c r="Y113">
        <f t="shared" si="51"/>
        <v>0</v>
      </c>
      <c r="Z113">
        <f t="shared" si="51"/>
        <v>0</v>
      </c>
      <c r="AA113">
        <f t="shared" si="51"/>
        <v>0</v>
      </c>
      <c r="AB113">
        <f t="shared" si="51"/>
        <v>0</v>
      </c>
      <c r="AC113">
        <f t="shared" si="51"/>
        <v>0</v>
      </c>
      <c r="AD113">
        <f t="shared" si="51"/>
        <v>0</v>
      </c>
      <c r="AE113">
        <f t="shared" si="51"/>
        <v>0</v>
      </c>
      <c r="AF113">
        <f t="shared" si="51"/>
        <v>0</v>
      </c>
      <c r="AG113">
        <f t="shared" si="51"/>
        <v>0</v>
      </c>
      <c r="AH113">
        <f t="shared" si="51"/>
        <v>0</v>
      </c>
      <c r="AI113">
        <f t="shared" si="51"/>
        <v>0</v>
      </c>
      <c r="AJ113">
        <f t="shared" si="51"/>
        <v>0</v>
      </c>
      <c r="AK113">
        <f t="shared" si="51"/>
        <v>0</v>
      </c>
      <c r="AL113">
        <f t="shared" si="51"/>
        <v>0</v>
      </c>
      <c r="AM113">
        <f t="shared" si="51"/>
        <v>0</v>
      </c>
    </row>
    <row r="114" spans="1:54" hidden="1" outlineLevel="1" x14ac:dyDescent="0.25">
      <c r="A114">
        <v>2020</v>
      </c>
      <c r="B114">
        <f t="shared" ref="B114:AM114" si="52">COUNTIF($B56:$Q56,B$61)</f>
        <v>0</v>
      </c>
      <c r="C114">
        <f t="shared" si="52"/>
        <v>0</v>
      </c>
      <c r="D114">
        <f t="shared" si="52"/>
        <v>0</v>
      </c>
      <c r="E114">
        <f t="shared" si="52"/>
        <v>0</v>
      </c>
      <c r="F114">
        <f t="shared" si="52"/>
        <v>0</v>
      </c>
      <c r="G114">
        <f t="shared" si="52"/>
        <v>0</v>
      </c>
      <c r="H114">
        <f t="shared" si="52"/>
        <v>0</v>
      </c>
      <c r="I114">
        <f t="shared" si="52"/>
        <v>0</v>
      </c>
      <c r="J114">
        <f t="shared" si="52"/>
        <v>0</v>
      </c>
      <c r="K114">
        <f t="shared" si="52"/>
        <v>0</v>
      </c>
      <c r="L114">
        <f t="shared" si="52"/>
        <v>0</v>
      </c>
      <c r="M114">
        <f t="shared" si="52"/>
        <v>0</v>
      </c>
      <c r="N114">
        <f t="shared" si="52"/>
        <v>0</v>
      </c>
      <c r="O114">
        <f t="shared" si="52"/>
        <v>0</v>
      </c>
      <c r="P114">
        <f t="shared" si="52"/>
        <v>0</v>
      </c>
      <c r="Q114">
        <f t="shared" si="52"/>
        <v>0</v>
      </c>
      <c r="R114">
        <f t="shared" si="52"/>
        <v>0</v>
      </c>
      <c r="S114">
        <f t="shared" si="52"/>
        <v>1</v>
      </c>
      <c r="T114">
        <f t="shared" si="52"/>
        <v>0</v>
      </c>
      <c r="U114">
        <f t="shared" si="52"/>
        <v>0</v>
      </c>
      <c r="V114">
        <f t="shared" si="52"/>
        <v>0</v>
      </c>
      <c r="W114">
        <f t="shared" si="52"/>
        <v>0</v>
      </c>
      <c r="X114">
        <f t="shared" si="52"/>
        <v>0</v>
      </c>
      <c r="Y114">
        <f t="shared" si="52"/>
        <v>0</v>
      </c>
      <c r="Z114">
        <f t="shared" si="52"/>
        <v>0</v>
      </c>
      <c r="AA114">
        <f t="shared" si="52"/>
        <v>0</v>
      </c>
      <c r="AB114">
        <f t="shared" si="52"/>
        <v>0</v>
      </c>
      <c r="AC114">
        <f t="shared" si="52"/>
        <v>0</v>
      </c>
      <c r="AD114">
        <f t="shared" si="52"/>
        <v>0</v>
      </c>
      <c r="AE114">
        <f t="shared" si="52"/>
        <v>0</v>
      </c>
      <c r="AF114">
        <f t="shared" si="52"/>
        <v>0</v>
      </c>
      <c r="AG114">
        <f t="shared" si="52"/>
        <v>0</v>
      </c>
      <c r="AH114">
        <f t="shared" si="52"/>
        <v>0</v>
      </c>
      <c r="AI114">
        <f t="shared" si="52"/>
        <v>0</v>
      </c>
      <c r="AJ114">
        <f t="shared" si="52"/>
        <v>0</v>
      </c>
      <c r="AK114">
        <f t="shared" si="52"/>
        <v>1</v>
      </c>
      <c r="AL114">
        <f t="shared" si="52"/>
        <v>0</v>
      </c>
      <c r="AM114">
        <f t="shared" si="52"/>
        <v>0</v>
      </c>
    </row>
    <row r="115" spans="1:54" collapsed="1" x14ac:dyDescent="0.25"/>
    <row r="116" spans="1:54" s="53" customFormat="1" ht="6" customHeight="1" x14ac:dyDescent="0.25"/>
    <row r="118" spans="1:54" x14ac:dyDescent="0.25">
      <c r="A118" s="10" t="s">
        <v>324</v>
      </c>
    </row>
    <row r="119" spans="1:54" hidden="1" outlineLevel="1" x14ac:dyDescent="0.25">
      <c r="B119">
        <v>1968</v>
      </c>
      <c r="C119">
        <v>1969</v>
      </c>
      <c r="D119">
        <v>1970</v>
      </c>
      <c r="E119">
        <v>1971</v>
      </c>
      <c r="F119">
        <v>1972</v>
      </c>
      <c r="G119">
        <v>1973</v>
      </c>
      <c r="H119">
        <v>1974</v>
      </c>
      <c r="I119">
        <v>1975</v>
      </c>
      <c r="J119">
        <v>1976</v>
      </c>
      <c r="K119">
        <v>1977</v>
      </c>
      <c r="L119">
        <v>1978</v>
      </c>
      <c r="M119">
        <v>1979</v>
      </c>
      <c r="N119">
        <v>1980</v>
      </c>
      <c r="O119">
        <v>1981</v>
      </c>
      <c r="P119">
        <v>1982</v>
      </c>
      <c r="Q119">
        <v>1983</v>
      </c>
      <c r="R119">
        <v>1984</v>
      </c>
      <c r="S119">
        <v>1985</v>
      </c>
      <c r="T119">
        <v>1986</v>
      </c>
      <c r="U119">
        <v>1987</v>
      </c>
      <c r="V119">
        <v>1988</v>
      </c>
      <c r="W119">
        <v>1989</v>
      </c>
      <c r="X119">
        <v>1990</v>
      </c>
      <c r="Y119">
        <v>1991</v>
      </c>
      <c r="Z119">
        <v>1992</v>
      </c>
      <c r="AA119">
        <v>1993</v>
      </c>
      <c r="AB119">
        <v>1994</v>
      </c>
      <c r="AC119">
        <v>1995</v>
      </c>
      <c r="AD119">
        <v>1996</v>
      </c>
      <c r="AE119">
        <v>1997</v>
      </c>
      <c r="AF119">
        <v>1998</v>
      </c>
      <c r="AG119">
        <v>1999</v>
      </c>
      <c r="AH119">
        <v>2000</v>
      </c>
      <c r="AI119">
        <v>2001</v>
      </c>
      <c r="AJ119">
        <v>2002</v>
      </c>
      <c r="AK119">
        <v>2003</v>
      </c>
      <c r="AL119">
        <v>2004</v>
      </c>
      <c r="AM119">
        <v>2005</v>
      </c>
      <c r="AN119">
        <v>2006</v>
      </c>
      <c r="AO119">
        <v>2007</v>
      </c>
      <c r="AP119">
        <v>2008</v>
      </c>
      <c r="AQ119">
        <v>2009</v>
      </c>
      <c r="AR119">
        <v>2010</v>
      </c>
      <c r="AS119">
        <v>2011</v>
      </c>
      <c r="AT119">
        <v>2012</v>
      </c>
      <c r="AU119">
        <v>2013</v>
      </c>
      <c r="AV119">
        <v>2014</v>
      </c>
      <c r="AW119">
        <v>2015</v>
      </c>
      <c r="AX119">
        <v>2016</v>
      </c>
      <c r="AY119">
        <v>2017</v>
      </c>
      <c r="AZ119">
        <v>2018</v>
      </c>
      <c r="BA119">
        <v>2019</v>
      </c>
      <c r="BB119">
        <v>2020</v>
      </c>
    </row>
    <row r="120" spans="1:54" hidden="1" outlineLevel="1" x14ac:dyDescent="0.25">
      <c r="A120" t="s">
        <v>295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</row>
    <row r="121" spans="1:54" hidden="1" outlineLevel="1" x14ac:dyDescent="0.25">
      <c r="A121" t="s">
        <v>156</v>
      </c>
      <c r="B121">
        <v>4</v>
      </c>
      <c r="C121">
        <v>8</v>
      </c>
      <c r="D121">
        <v>2</v>
      </c>
      <c r="E121">
        <v>5</v>
      </c>
      <c r="F121">
        <v>2</v>
      </c>
      <c r="G121">
        <v>5</v>
      </c>
      <c r="H121">
        <v>5</v>
      </c>
      <c r="I121">
        <v>2</v>
      </c>
      <c r="J121">
        <v>2</v>
      </c>
      <c r="K121">
        <v>3</v>
      </c>
      <c r="L121">
        <v>1</v>
      </c>
      <c r="M121">
        <v>2</v>
      </c>
      <c r="N121">
        <v>4</v>
      </c>
      <c r="O121">
        <v>2</v>
      </c>
      <c r="P121">
        <v>4</v>
      </c>
      <c r="Q121">
        <v>2</v>
      </c>
      <c r="R121">
        <v>2</v>
      </c>
      <c r="S121">
        <v>2</v>
      </c>
      <c r="T121">
        <v>3</v>
      </c>
      <c r="U121">
        <v>0</v>
      </c>
      <c r="V121">
        <v>0</v>
      </c>
      <c r="W121">
        <v>2</v>
      </c>
      <c r="X121">
        <v>0</v>
      </c>
      <c r="Y121">
        <v>3</v>
      </c>
      <c r="Z121">
        <v>2</v>
      </c>
      <c r="AA121">
        <v>3</v>
      </c>
      <c r="AB121">
        <v>2</v>
      </c>
      <c r="AC121">
        <v>4</v>
      </c>
      <c r="AD121">
        <v>4</v>
      </c>
      <c r="AE121">
        <v>4</v>
      </c>
      <c r="AF121">
        <v>1</v>
      </c>
      <c r="AG121">
        <v>1</v>
      </c>
      <c r="AH121">
        <v>5</v>
      </c>
      <c r="AI121">
        <v>1</v>
      </c>
      <c r="AJ121">
        <v>1</v>
      </c>
      <c r="AK121">
        <v>2</v>
      </c>
      <c r="AL121">
        <v>1</v>
      </c>
      <c r="AM121">
        <v>1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1</v>
      </c>
      <c r="AZ121">
        <v>0</v>
      </c>
      <c r="BA121">
        <v>0</v>
      </c>
      <c r="BB121">
        <v>0</v>
      </c>
    </row>
    <row r="122" spans="1:54" hidden="1" outlineLevel="1" x14ac:dyDescent="0.25">
      <c r="A122" t="s">
        <v>191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1</v>
      </c>
      <c r="AP122">
        <v>0</v>
      </c>
      <c r="AQ122">
        <v>0</v>
      </c>
      <c r="AR122">
        <v>1</v>
      </c>
      <c r="AS122">
        <v>1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1</v>
      </c>
      <c r="BA122">
        <v>0</v>
      </c>
      <c r="BB122">
        <v>0</v>
      </c>
    </row>
    <row r="123" spans="1:54" hidden="1" outlineLevel="1" x14ac:dyDescent="0.25">
      <c r="A123" t="s">
        <v>225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1</v>
      </c>
      <c r="AK123">
        <v>0</v>
      </c>
      <c r="AL123">
        <v>1</v>
      </c>
      <c r="AM123">
        <v>0</v>
      </c>
      <c r="AN123">
        <v>0</v>
      </c>
      <c r="AO123">
        <v>1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</row>
    <row r="124" spans="1:54" hidden="1" outlineLevel="1" x14ac:dyDescent="0.25">
      <c r="A124" t="s">
        <v>228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1</v>
      </c>
      <c r="AI124">
        <v>0</v>
      </c>
      <c r="AJ124">
        <v>1</v>
      </c>
      <c r="AK124">
        <v>0</v>
      </c>
      <c r="AL124">
        <v>0</v>
      </c>
      <c r="AM124">
        <v>1</v>
      </c>
      <c r="AN124">
        <v>1</v>
      </c>
      <c r="AO124">
        <v>0</v>
      </c>
      <c r="AP124">
        <v>0</v>
      </c>
      <c r="AQ124">
        <v>0</v>
      </c>
      <c r="AR124">
        <v>0</v>
      </c>
      <c r="AS124">
        <v>1</v>
      </c>
      <c r="AT124">
        <v>1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</row>
    <row r="125" spans="1:54" hidden="1" outlineLevel="1" x14ac:dyDescent="0.25">
      <c r="A125" t="s">
        <v>224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2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</row>
    <row r="126" spans="1:54" hidden="1" outlineLevel="1" x14ac:dyDescent="0.25">
      <c r="A126" t="s">
        <v>204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1</v>
      </c>
      <c r="AX126">
        <v>2</v>
      </c>
      <c r="AY126">
        <v>1</v>
      </c>
      <c r="AZ126">
        <v>0</v>
      </c>
      <c r="BA126">
        <v>0</v>
      </c>
      <c r="BB126">
        <v>0</v>
      </c>
    </row>
    <row r="127" spans="1:54" hidden="1" outlineLevel="1" x14ac:dyDescent="0.25">
      <c r="A127" t="s">
        <v>187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1</v>
      </c>
      <c r="AH127">
        <v>0</v>
      </c>
      <c r="AI127">
        <v>0</v>
      </c>
      <c r="AJ127">
        <v>1</v>
      </c>
      <c r="AK127">
        <v>0</v>
      </c>
      <c r="AL127">
        <v>1</v>
      </c>
      <c r="AM127">
        <v>0</v>
      </c>
      <c r="AN127">
        <v>0</v>
      </c>
      <c r="AO127">
        <v>1</v>
      </c>
      <c r="AP127">
        <v>1</v>
      </c>
      <c r="AQ127">
        <v>1</v>
      </c>
      <c r="AR127">
        <v>1</v>
      </c>
      <c r="AS127">
        <v>1</v>
      </c>
      <c r="AT127">
        <v>1</v>
      </c>
      <c r="AU127">
        <v>0</v>
      </c>
      <c r="AV127">
        <v>1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</row>
    <row r="128" spans="1:54" hidden="1" outlineLevel="1" x14ac:dyDescent="0.25">
      <c r="A128" t="s">
        <v>301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</row>
    <row r="129" spans="1:54" hidden="1" outlineLevel="1" x14ac:dyDescent="0.25">
      <c r="A129" t="s">
        <v>205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4</v>
      </c>
      <c r="BB129">
        <v>0</v>
      </c>
    </row>
    <row r="130" spans="1:54" hidden="1" outlineLevel="1" x14ac:dyDescent="0.25">
      <c r="A130" t="s">
        <v>229</v>
      </c>
      <c r="B130">
        <v>0</v>
      </c>
      <c r="C130">
        <v>0</v>
      </c>
      <c r="D130">
        <v>1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1</v>
      </c>
      <c r="AX130">
        <v>0</v>
      </c>
      <c r="AY130">
        <v>0</v>
      </c>
      <c r="AZ130">
        <v>1</v>
      </c>
      <c r="BA130">
        <v>0</v>
      </c>
      <c r="BB130">
        <v>0</v>
      </c>
    </row>
    <row r="131" spans="1:54" hidden="1" outlineLevel="1" x14ac:dyDescent="0.25">
      <c r="A131" t="s">
        <v>227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</v>
      </c>
      <c r="S131">
        <v>0</v>
      </c>
      <c r="T131">
        <v>1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2</v>
      </c>
      <c r="AE131">
        <v>2</v>
      </c>
      <c r="AF131">
        <v>1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1</v>
      </c>
      <c r="AO131">
        <v>0</v>
      </c>
      <c r="AP131">
        <v>0</v>
      </c>
      <c r="AQ131">
        <v>2</v>
      </c>
      <c r="AR131">
        <v>0</v>
      </c>
      <c r="AS131">
        <v>0</v>
      </c>
      <c r="AT131">
        <v>1</v>
      </c>
      <c r="AU131">
        <v>1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</row>
    <row r="132" spans="1:54" hidden="1" outlineLevel="1" x14ac:dyDescent="0.25">
      <c r="A132" t="s">
        <v>196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1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</row>
    <row r="133" spans="1:54" hidden="1" outlineLevel="1" x14ac:dyDescent="0.25">
      <c r="A133" t="s">
        <v>220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</v>
      </c>
      <c r="U133">
        <v>0</v>
      </c>
      <c r="V133">
        <v>1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</row>
    <row r="134" spans="1:54" hidden="1" outlineLevel="1" x14ac:dyDescent="0.25">
      <c r="A134" t="s">
        <v>288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1</v>
      </c>
      <c r="AZ134">
        <v>0</v>
      </c>
      <c r="BA134">
        <v>0</v>
      </c>
      <c r="BB134">
        <v>0</v>
      </c>
    </row>
    <row r="135" spans="1:54" hidden="1" outlineLevel="1" x14ac:dyDescent="0.25">
      <c r="A135" t="s">
        <v>185</v>
      </c>
      <c r="B135">
        <v>0</v>
      </c>
      <c r="C135">
        <v>0</v>
      </c>
      <c r="D135">
        <v>1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2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2</v>
      </c>
      <c r="AL135">
        <v>2</v>
      </c>
      <c r="AM135">
        <v>0</v>
      </c>
      <c r="AN135">
        <v>0</v>
      </c>
      <c r="AO135">
        <v>2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2</v>
      </c>
      <c r="AW135">
        <v>2</v>
      </c>
      <c r="AX135">
        <v>2</v>
      </c>
      <c r="AY135">
        <v>0</v>
      </c>
      <c r="AZ135">
        <v>2</v>
      </c>
      <c r="BA135">
        <v>2</v>
      </c>
      <c r="BB135">
        <v>0</v>
      </c>
    </row>
    <row r="136" spans="1:54" hidden="1" outlineLevel="1" x14ac:dyDescent="0.25">
      <c r="A136" t="s">
        <v>176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1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1</v>
      </c>
      <c r="AS136">
        <v>1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2</v>
      </c>
      <c r="BB136">
        <v>0</v>
      </c>
    </row>
    <row r="137" spans="1:54" hidden="1" outlineLevel="1" x14ac:dyDescent="0.25">
      <c r="A137" t="s">
        <v>194</v>
      </c>
      <c r="B137">
        <v>0</v>
      </c>
      <c r="C137">
        <v>0</v>
      </c>
      <c r="D137">
        <v>0</v>
      </c>
      <c r="E137">
        <v>1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1</v>
      </c>
      <c r="AU137">
        <v>0</v>
      </c>
      <c r="AV137">
        <v>0</v>
      </c>
      <c r="AW137">
        <v>0</v>
      </c>
      <c r="AX137">
        <v>2</v>
      </c>
      <c r="AY137">
        <v>0</v>
      </c>
      <c r="AZ137">
        <v>0</v>
      </c>
      <c r="BA137">
        <v>0</v>
      </c>
      <c r="BB137">
        <v>1</v>
      </c>
    </row>
    <row r="138" spans="1:54" hidden="1" outlineLevel="1" x14ac:dyDescent="0.25">
      <c r="A138" t="s">
        <v>231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1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</row>
    <row r="139" spans="1:54" hidden="1" outlineLevel="1" x14ac:dyDescent="0.25">
      <c r="A139" t="s">
        <v>179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4</v>
      </c>
      <c r="AH139">
        <v>0</v>
      </c>
      <c r="AI139">
        <v>2</v>
      </c>
      <c r="AJ139">
        <v>1</v>
      </c>
      <c r="AK139">
        <v>0</v>
      </c>
      <c r="AL139">
        <v>0</v>
      </c>
      <c r="AM139">
        <v>0</v>
      </c>
      <c r="AN139">
        <v>1</v>
      </c>
      <c r="AO139">
        <v>0</v>
      </c>
      <c r="AP139">
        <v>0</v>
      </c>
      <c r="AQ139">
        <v>2</v>
      </c>
      <c r="AR139">
        <v>0</v>
      </c>
      <c r="AS139">
        <v>0</v>
      </c>
      <c r="AT139">
        <v>1</v>
      </c>
      <c r="AU139">
        <v>1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</row>
    <row r="140" spans="1:54" hidden="1" outlineLevel="1" x14ac:dyDescent="0.25">
      <c r="A140" t="s">
        <v>322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2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</row>
    <row r="141" spans="1:54" hidden="1" outlineLevel="1" x14ac:dyDescent="0.25">
      <c r="A141" t="s">
        <v>169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2</v>
      </c>
      <c r="AX141">
        <v>0</v>
      </c>
      <c r="AY141">
        <v>0</v>
      </c>
      <c r="AZ141">
        <v>0</v>
      </c>
      <c r="BA141">
        <v>0</v>
      </c>
      <c r="BB141">
        <v>0</v>
      </c>
    </row>
    <row r="142" spans="1:54" hidden="1" outlineLevel="1" x14ac:dyDescent="0.25">
      <c r="A142" t="s">
        <v>302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</row>
    <row r="143" spans="1:54" hidden="1" outlineLevel="1" x14ac:dyDescent="0.25">
      <c r="A143" t="s">
        <v>163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1</v>
      </c>
      <c r="J143">
        <v>1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</row>
    <row r="144" spans="1:54" hidden="1" outlineLevel="1" x14ac:dyDescent="0.25">
      <c r="A144" t="s">
        <v>177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1</v>
      </c>
      <c r="H144">
        <v>0</v>
      </c>
      <c r="I144">
        <v>0</v>
      </c>
      <c r="J144">
        <v>1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4</v>
      </c>
      <c r="AC144">
        <v>2</v>
      </c>
      <c r="AD144">
        <v>0</v>
      </c>
      <c r="AE144">
        <v>0</v>
      </c>
      <c r="AF144">
        <v>5</v>
      </c>
      <c r="AG144">
        <v>0</v>
      </c>
      <c r="AH144">
        <v>0</v>
      </c>
      <c r="AI144">
        <v>0</v>
      </c>
      <c r="AJ144">
        <v>1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1</v>
      </c>
      <c r="AX144">
        <v>0</v>
      </c>
      <c r="AY144">
        <v>1</v>
      </c>
      <c r="AZ144">
        <v>0</v>
      </c>
      <c r="BA144">
        <v>0</v>
      </c>
      <c r="BB144">
        <v>0</v>
      </c>
    </row>
    <row r="145" spans="1:54" hidden="1" outlineLevel="1" x14ac:dyDescent="0.25">
      <c r="A145" t="s">
        <v>230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1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1</v>
      </c>
      <c r="AZ145">
        <v>0</v>
      </c>
      <c r="BA145">
        <v>0</v>
      </c>
      <c r="BB145">
        <v>0</v>
      </c>
    </row>
    <row r="146" spans="1:54" hidden="1" outlineLevel="1" x14ac:dyDescent="0.25">
      <c r="A146" t="s">
        <v>232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1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</row>
    <row r="147" spans="1:54" hidden="1" outlineLevel="1" x14ac:dyDescent="0.25">
      <c r="A147" t="s">
        <v>203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1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1</v>
      </c>
      <c r="AW147">
        <v>0</v>
      </c>
      <c r="AX147">
        <v>0</v>
      </c>
      <c r="AY147">
        <v>1</v>
      </c>
      <c r="AZ147">
        <v>0</v>
      </c>
      <c r="BA147">
        <v>0</v>
      </c>
      <c r="BB147">
        <v>0</v>
      </c>
    </row>
    <row r="148" spans="1:54" hidden="1" outlineLevel="1" x14ac:dyDescent="0.25">
      <c r="A148" t="s">
        <v>160</v>
      </c>
      <c r="B148">
        <v>0</v>
      </c>
      <c r="C148">
        <v>0</v>
      </c>
      <c r="D148">
        <v>2</v>
      </c>
      <c r="E148">
        <v>0</v>
      </c>
      <c r="F148">
        <v>0</v>
      </c>
      <c r="G148">
        <v>1</v>
      </c>
      <c r="H148">
        <v>0</v>
      </c>
      <c r="I148">
        <v>1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1</v>
      </c>
      <c r="AX148">
        <v>0</v>
      </c>
      <c r="AY148">
        <v>1</v>
      </c>
      <c r="AZ148">
        <v>0</v>
      </c>
      <c r="BA148">
        <v>0</v>
      </c>
      <c r="BB148">
        <v>0</v>
      </c>
    </row>
    <row r="149" spans="1:54" hidden="1" outlineLevel="1" x14ac:dyDescent="0.25">
      <c r="A149" t="s">
        <v>223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2</v>
      </c>
      <c r="AF149">
        <v>0</v>
      </c>
      <c r="AG149">
        <v>0</v>
      </c>
      <c r="AH149">
        <v>0</v>
      </c>
      <c r="AI149">
        <v>0</v>
      </c>
      <c r="AJ149">
        <v>1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</row>
    <row r="150" spans="1:54" hidden="1" outlineLevel="1" x14ac:dyDescent="0.25">
      <c r="A150" t="s">
        <v>189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1</v>
      </c>
      <c r="AQ150">
        <v>1</v>
      </c>
      <c r="AR150">
        <v>1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</row>
    <row r="151" spans="1:54" hidden="1" outlineLevel="1" x14ac:dyDescent="0.25">
      <c r="A151" t="s">
        <v>300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</row>
    <row r="152" spans="1:54" hidden="1" outlineLevel="1" x14ac:dyDescent="0.25">
      <c r="A152" t="s">
        <v>157</v>
      </c>
      <c r="B152">
        <v>0</v>
      </c>
      <c r="C152">
        <v>0</v>
      </c>
      <c r="D152">
        <v>0</v>
      </c>
      <c r="E152">
        <v>0</v>
      </c>
      <c r="F152">
        <v>5</v>
      </c>
      <c r="G152">
        <v>0</v>
      </c>
      <c r="H152">
        <v>0</v>
      </c>
      <c r="I152">
        <v>0</v>
      </c>
      <c r="J152">
        <v>0</v>
      </c>
      <c r="K152">
        <v>2</v>
      </c>
      <c r="L152">
        <v>2</v>
      </c>
      <c r="M152">
        <v>0</v>
      </c>
      <c r="N152">
        <v>0</v>
      </c>
      <c r="O152">
        <v>0</v>
      </c>
      <c r="P152">
        <v>1</v>
      </c>
      <c r="Q152">
        <v>0</v>
      </c>
      <c r="R152">
        <v>0</v>
      </c>
      <c r="S152">
        <v>1</v>
      </c>
      <c r="T152">
        <v>0</v>
      </c>
      <c r="U152">
        <v>0</v>
      </c>
      <c r="V152">
        <v>0</v>
      </c>
      <c r="W152">
        <v>0</v>
      </c>
      <c r="X152">
        <v>4</v>
      </c>
      <c r="Y152">
        <v>0</v>
      </c>
      <c r="Z152">
        <v>0</v>
      </c>
      <c r="AA152">
        <v>1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1</v>
      </c>
      <c r="AI152">
        <v>0</v>
      </c>
      <c r="AJ152">
        <v>0</v>
      </c>
      <c r="AK152">
        <v>0</v>
      </c>
      <c r="AL152">
        <v>0</v>
      </c>
      <c r="AM152">
        <v>1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</row>
    <row r="153" spans="1:54" hidden="1" outlineLevel="1" x14ac:dyDescent="0.25">
      <c r="A153" t="s">
        <v>171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2</v>
      </c>
      <c r="R153">
        <v>0</v>
      </c>
      <c r="S153">
        <v>0</v>
      </c>
      <c r="T153">
        <v>2</v>
      </c>
      <c r="U153">
        <v>5</v>
      </c>
      <c r="V153">
        <v>0</v>
      </c>
      <c r="W153">
        <v>1</v>
      </c>
      <c r="X153">
        <v>0</v>
      </c>
      <c r="Y153">
        <v>3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>
        <v>1</v>
      </c>
      <c r="AG153">
        <v>1</v>
      </c>
      <c r="AH153">
        <v>0</v>
      </c>
      <c r="AI153">
        <v>1</v>
      </c>
      <c r="AJ153">
        <v>1</v>
      </c>
      <c r="AK153">
        <v>2</v>
      </c>
      <c r="AL153">
        <v>1</v>
      </c>
      <c r="AM153">
        <v>1</v>
      </c>
      <c r="AN153">
        <v>1</v>
      </c>
      <c r="AO153">
        <v>1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1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</row>
    <row r="154" spans="1:54" hidden="1" outlineLevel="1" x14ac:dyDescent="0.25">
      <c r="A154" t="s">
        <v>167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1</v>
      </c>
      <c r="P154">
        <v>0</v>
      </c>
      <c r="Q154">
        <v>0</v>
      </c>
      <c r="R154">
        <v>0</v>
      </c>
      <c r="S154">
        <v>1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2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</row>
    <row r="155" spans="1:54" hidden="1" outlineLevel="1" x14ac:dyDescent="0.25">
      <c r="A155" t="s">
        <v>266</v>
      </c>
      <c r="B155">
        <v>2</v>
      </c>
      <c r="C155">
        <v>0</v>
      </c>
      <c r="D155">
        <v>2</v>
      </c>
      <c r="E155">
        <v>2</v>
      </c>
      <c r="F155">
        <v>0</v>
      </c>
      <c r="G155">
        <v>1</v>
      </c>
      <c r="H155">
        <v>2</v>
      </c>
      <c r="I155">
        <v>4</v>
      </c>
      <c r="J155">
        <v>4</v>
      </c>
      <c r="K155">
        <v>2</v>
      </c>
      <c r="L155">
        <v>4</v>
      </c>
      <c r="M155">
        <v>6</v>
      </c>
      <c r="N155">
        <v>4</v>
      </c>
      <c r="O155">
        <v>4</v>
      </c>
      <c r="P155">
        <v>3</v>
      </c>
      <c r="Q155">
        <v>4</v>
      </c>
      <c r="R155">
        <v>3</v>
      </c>
      <c r="S155">
        <v>3</v>
      </c>
      <c r="T155">
        <v>0</v>
      </c>
      <c r="U155">
        <v>3</v>
      </c>
      <c r="V155">
        <v>4</v>
      </c>
      <c r="W155">
        <v>5</v>
      </c>
      <c r="X155">
        <v>2</v>
      </c>
      <c r="Y155">
        <v>2</v>
      </c>
      <c r="Z155">
        <v>3</v>
      </c>
      <c r="AA155">
        <v>4</v>
      </c>
      <c r="AB155">
        <v>1</v>
      </c>
      <c r="AC155">
        <v>2</v>
      </c>
      <c r="AD155">
        <v>0</v>
      </c>
      <c r="AE155">
        <v>0</v>
      </c>
      <c r="AF155">
        <v>0</v>
      </c>
      <c r="AG155">
        <v>1</v>
      </c>
      <c r="AH155">
        <v>1</v>
      </c>
      <c r="AI155">
        <v>2</v>
      </c>
      <c r="AJ155">
        <v>0</v>
      </c>
      <c r="AK155">
        <v>2</v>
      </c>
      <c r="AL155">
        <v>0</v>
      </c>
      <c r="AM155">
        <v>2</v>
      </c>
      <c r="AN155">
        <v>4</v>
      </c>
      <c r="AO155">
        <v>2</v>
      </c>
      <c r="AP155">
        <v>2</v>
      </c>
      <c r="AQ155">
        <v>2</v>
      </c>
      <c r="AR155">
        <v>4</v>
      </c>
      <c r="AS155">
        <v>4</v>
      </c>
      <c r="AT155">
        <v>2</v>
      </c>
      <c r="AU155">
        <v>6</v>
      </c>
      <c r="AV155">
        <v>3</v>
      </c>
      <c r="AW155">
        <v>0</v>
      </c>
      <c r="AX155">
        <v>0</v>
      </c>
      <c r="AY155">
        <v>1</v>
      </c>
      <c r="AZ155">
        <v>4</v>
      </c>
      <c r="BA155">
        <v>0</v>
      </c>
      <c r="BB155">
        <v>1</v>
      </c>
    </row>
    <row r="156" spans="1:54" hidden="1" outlineLevel="1" x14ac:dyDescent="0.25">
      <c r="A156" t="s">
        <v>226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1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</row>
    <row r="157" spans="1:54" hidden="1" outlineLevel="1" x14ac:dyDescent="0.25">
      <c r="A157" t="s">
        <v>222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1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2</v>
      </c>
      <c r="AJ157">
        <v>0</v>
      </c>
      <c r="AK157">
        <v>0</v>
      </c>
      <c r="AL157">
        <v>0</v>
      </c>
      <c r="AM157">
        <v>2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</row>
    <row r="158" spans="1:54" collapsed="1" x14ac:dyDescent="0.25"/>
    <row r="159" spans="1:54" s="53" customFormat="1" ht="6" customHeight="1" x14ac:dyDescent="0.25"/>
    <row r="161" spans="1:54" x14ac:dyDescent="0.25">
      <c r="A161" s="10" t="s">
        <v>325</v>
      </c>
    </row>
    <row r="162" spans="1:54" hidden="1" x14ac:dyDescent="0.25">
      <c r="B162">
        <v>2</v>
      </c>
      <c r="C162">
        <v>3</v>
      </c>
      <c r="D162">
        <v>4</v>
      </c>
      <c r="E162">
        <v>5</v>
      </c>
      <c r="F162">
        <v>6</v>
      </c>
      <c r="G162">
        <v>7</v>
      </c>
      <c r="H162">
        <v>8</v>
      </c>
      <c r="I162">
        <v>9</v>
      </c>
      <c r="J162">
        <v>10</v>
      </c>
      <c r="K162">
        <v>11</v>
      </c>
      <c r="L162">
        <v>12</v>
      </c>
      <c r="M162">
        <v>13</v>
      </c>
      <c r="N162">
        <v>14</v>
      </c>
      <c r="O162">
        <v>15</v>
      </c>
      <c r="P162">
        <v>16</v>
      </c>
      <c r="Q162">
        <v>17</v>
      </c>
      <c r="R162">
        <v>18</v>
      </c>
      <c r="S162">
        <v>19</v>
      </c>
      <c r="T162">
        <v>20</v>
      </c>
      <c r="U162">
        <v>21</v>
      </c>
      <c r="V162">
        <v>22</v>
      </c>
      <c r="W162">
        <v>23</v>
      </c>
      <c r="X162">
        <v>24</v>
      </c>
      <c r="Y162">
        <v>25</v>
      </c>
      <c r="Z162">
        <v>26</v>
      </c>
      <c r="AA162">
        <v>27</v>
      </c>
      <c r="AB162">
        <v>28</v>
      </c>
      <c r="AC162">
        <v>29</v>
      </c>
      <c r="AD162">
        <v>30</v>
      </c>
      <c r="AE162">
        <v>31</v>
      </c>
      <c r="AF162">
        <v>32</v>
      </c>
      <c r="AG162">
        <v>33</v>
      </c>
      <c r="AH162">
        <v>34</v>
      </c>
      <c r="AI162">
        <v>35</v>
      </c>
      <c r="AJ162">
        <v>36</v>
      </c>
      <c r="AK162">
        <v>37</v>
      </c>
      <c r="AL162">
        <v>38</v>
      </c>
      <c r="AM162">
        <v>39</v>
      </c>
      <c r="AN162">
        <v>40</v>
      </c>
      <c r="AO162">
        <v>41</v>
      </c>
      <c r="AP162">
        <v>42</v>
      </c>
      <c r="AQ162">
        <v>43</v>
      </c>
      <c r="AR162">
        <v>44</v>
      </c>
      <c r="AS162">
        <v>45</v>
      </c>
      <c r="AT162">
        <v>46</v>
      </c>
      <c r="AU162">
        <v>47</v>
      </c>
      <c r="AV162">
        <v>48</v>
      </c>
      <c r="AW162">
        <v>49</v>
      </c>
      <c r="AX162">
        <v>50</v>
      </c>
      <c r="AY162">
        <v>51</v>
      </c>
      <c r="AZ162">
        <v>52</v>
      </c>
      <c r="BA162">
        <v>53</v>
      </c>
      <c r="BB162">
        <v>54</v>
      </c>
    </row>
    <row r="163" spans="1:54" x14ac:dyDescent="0.25">
      <c r="B163">
        <v>1968</v>
      </c>
      <c r="C163">
        <v>1969</v>
      </c>
      <c r="D163">
        <v>1970</v>
      </c>
      <c r="E163">
        <v>1971</v>
      </c>
      <c r="F163">
        <v>1972</v>
      </c>
      <c r="G163">
        <v>1973</v>
      </c>
      <c r="H163">
        <v>1974</v>
      </c>
      <c r="I163">
        <v>1975</v>
      </c>
      <c r="J163">
        <v>1976</v>
      </c>
      <c r="K163">
        <v>1977</v>
      </c>
      <c r="L163">
        <v>1978</v>
      </c>
      <c r="M163">
        <v>1979</v>
      </c>
      <c r="N163">
        <v>1980</v>
      </c>
      <c r="O163">
        <v>1981</v>
      </c>
      <c r="P163">
        <v>1982</v>
      </c>
      <c r="Q163">
        <v>1983</v>
      </c>
      <c r="R163">
        <v>1984</v>
      </c>
      <c r="S163">
        <v>1985</v>
      </c>
      <c r="T163">
        <v>1986</v>
      </c>
      <c r="U163">
        <v>1987</v>
      </c>
      <c r="V163">
        <v>1988</v>
      </c>
      <c r="W163">
        <v>1989</v>
      </c>
      <c r="X163">
        <v>1990</v>
      </c>
      <c r="Y163">
        <v>1991</v>
      </c>
      <c r="Z163">
        <v>1992</v>
      </c>
      <c r="AA163">
        <v>1993</v>
      </c>
      <c r="AB163">
        <v>1994</v>
      </c>
      <c r="AC163">
        <v>1995</v>
      </c>
      <c r="AD163">
        <v>1996</v>
      </c>
      <c r="AE163">
        <v>1997</v>
      </c>
      <c r="AF163">
        <v>1998</v>
      </c>
      <c r="AG163">
        <v>1999</v>
      </c>
      <c r="AH163">
        <v>2000</v>
      </c>
      <c r="AI163">
        <v>2001</v>
      </c>
      <c r="AJ163">
        <v>2002</v>
      </c>
      <c r="AK163">
        <v>2003</v>
      </c>
      <c r="AL163">
        <v>2004</v>
      </c>
      <c r="AM163">
        <v>2005</v>
      </c>
      <c r="AN163">
        <v>2006</v>
      </c>
      <c r="AO163">
        <v>2007</v>
      </c>
      <c r="AP163">
        <v>2008</v>
      </c>
      <c r="AQ163">
        <v>2009</v>
      </c>
      <c r="AR163">
        <v>2010</v>
      </c>
      <c r="AS163">
        <v>2011</v>
      </c>
      <c r="AT163">
        <v>2012</v>
      </c>
      <c r="AU163">
        <v>2013</v>
      </c>
      <c r="AV163">
        <v>2014</v>
      </c>
      <c r="AW163">
        <v>2015</v>
      </c>
      <c r="AX163">
        <v>2016</v>
      </c>
      <c r="AY163">
        <v>2017</v>
      </c>
      <c r="AZ163">
        <v>2018</v>
      </c>
      <c r="BA163">
        <v>2019</v>
      </c>
      <c r="BB163">
        <v>2020</v>
      </c>
    </row>
    <row r="164" spans="1:54" x14ac:dyDescent="0.25">
      <c r="A164" t="s">
        <v>295</v>
      </c>
      <c r="B164">
        <f>SUM(VLOOKUP($A164,$A$119:$BB$157,B$162,FALSE),A164)</f>
        <v>0</v>
      </c>
      <c r="C164">
        <f t="shared" ref="C164:BB164" si="53">SUM(VLOOKUP($A164,$A$119:$BB$157,C$162,FALSE),B164)</f>
        <v>0</v>
      </c>
      <c r="D164">
        <f t="shared" si="53"/>
        <v>0</v>
      </c>
      <c r="E164">
        <f t="shared" si="53"/>
        <v>0</v>
      </c>
      <c r="F164">
        <f t="shared" si="53"/>
        <v>0</v>
      </c>
      <c r="G164">
        <f t="shared" si="53"/>
        <v>0</v>
      </c>
      <c r="H164">
        <f t="shared" si="53"/>
        <v>0</v>
      </c>
      <c r="I164">
        <f t="shared" si="53"/>
        <v>0</v>
      </c>
      <c r="J164">
        <f t="shared" si="53"/>
        <v>0</v>
      </c>
      <c r="K164">
        <f t="shared" si="53"/>
        <v>0</v>
      </c>
      <c r="L164">
        <f t="shared" si="53"/>
        <v>0</v>
      </c>
      <c r="M164">
        <f t="shared" si="53"/>
        <v>0</v>
      </c>
      <c r="N164">
        <f t="shared" si="53"/>
        <v>0</v>
      </c>
      <c r="O164">
        <f t="shared" si="53"/>
        <v>0</v>
      </c>
      <c r="P164">
        <f t="shared" si="53"/>
        <v>0</v>
      </c>
      <c r="Q164">
        <f t="shared" si="53"/>
        <v>0</v>
      </c>
      <c r="R164">
        <f t="shared" si="53"/>
        <v>0</v>
      </c>
      <c r="S164">
        <f t="shared" si="53"/>
        <v>0</v>
      </c>
      <c r="T164">
        <f t="shared" si="53"/>
        <v>0</v>
      </c>
      <c r="U164">
        <f t="shared" si="53"/>
        <v>0</v>
      </c>
      <c r="V164">
        <f t="shared" si="53"/>
        <v>0</v>
      </c>
      <c r="W164">
        <f t="shared" si="53"/>
        <v>0</v>
      </c>
      <c r="X164">
        <f t="shared" si="53"/>
        <v>0</v>
      </c>
      <c r="Y164">
        <f t="shared" si="53"/>
        <v>0</v>
      </c>
      <c r="Z164">
        <f t="shared" si="53"/>
        <v>0</v>
      </c>
      <c r="AA164">
        <f t="shared" si="53"/>
        <v>0</v>
      </c>
      <c r="AB164">
        <f t="shared" si="53"/>
        <v>0</v>
      </c>
      <c r="AC164">
        <f t="shared" si="53"/>
        <v>0</v>
      </c>
      <c r="AD164">
        <f t="shared" si="53"/>
        <v>0</v>
      </c>
      <c r="AE164">
        <f t="shared" si="53"/>
        <v>0</v>
      </c>
      <c r="AF164">
        <f t="shared" si="53"/>
        <v>0</v>
      </c>
      <c r="AG164">
        <f t="shared" si="53"/>
        <v>0</v>
      </c>
      <c r="AH164">
        <f t="shared" si="53"/>
        <v>0</v>
      </c>
      <c r="AI164">
        <f t="shared" si="53"/>
        <v>0</v>
      </c>
      <c r="AJ164">
        <f t="shared" si="53"/>
        <v>0</v>
      </c>
      <c r="AK164">
        <f t="shared" si="53"/>
        <v>0</v>
      </c>
      <c r="AL164">
        <f t="shared" si="53"/>
        <v>0</v>
      </c>
      <c r="AM164">
        <f t="shared" si="53"/>
        <v>0</v>
      </c>
      <c r="AN164">
        <f t="shared" si="53"/>
        <v>0</v>
      </c>
      <c r="AO164">
        <f t="shared" si="53"/>
        <v>0</v>
      </c>
      <c r="AP164">
        <f t="shared" si="53"/>
        <v>0</v>
      </c>
      <c r="AQ164">
        <f t="shared" si="53"/>
        <v>0</v>
      </c>
      <c r="AR164">
        <f t="shared" si="53"/>
        <v>0</v>
      </c>
      <c r="AS164">
        <f t="shared" si="53"/>
        <v>0</v>
      </c>
      <c r="AT164">
        <f t="shared" si="53"/>
        <v>0</v>
      </c>
      <c r="AU164">
        <f t="shared" si="53"/>
        <v>0</v>
      </c>
      <c r="AV164">
        <f t="shared" si="53"/>
        <v>0</v>
      </c>
      <c r="AW164">
        <f t="shared" si="53"/>
        <v>0</v>
      </c>
      <c r="AX164">
        <f t="shared" si="53"/>
        <v>0</v>
      </c>
      <c r="AY164">
        <f t="shared" si="53"/>
        <v>0</v>
      </c>
      <c r="AZ164">
        <f t="shared" si="53"/>
        <v>0</v>
      </c>
      <c r="BA164">
        <f t="shared" si="53"/>
        <v>0</v>
      </c>
      <c r="BB164">
        <f t="shared" si="53"/>
        <v>0</v>
      </c>
    </row>
    <row r="165" spans="1:54" x14ac:dyDescent="0.25">
      <c r="A165" t="s">
        <v>156</v>
      </c>
      <c r="B165">
        <f t="shared" ref="B165:BB165" si="54">SUM(VLOOKUP($A165,$A$119:$BB$157,B$162,FALSE),A165)</f>
        <v>4</v>
      </c>
      <c r="C165">
        <f t="shared" si="54"/>
        <v>12</v>
      </c>
      <c r="D165">
        <f t="shared" si="54"/>
        <v>14</v>
      </c>
      <c r="E165">
        <f t="shared" si="54"/>
        <v>19</v>
      </c>
      <c r="F165">
        <f t="shared" si="54"/>
        <v>21</v>
      </c>
      <c r="G165">
        <f t="shared" si="54"/>
        <v>26</v>
      </c>
      <c r="H165">
        <f t="shared" si="54"/>
        <v>31</v>
      </c>
      <c r="I165">
        <f t="shared" si="54"/>
        <v>33</v>
      </c>
      <c r="J165">
        <f t="shared" si="54"/>
        <v>35</v>
      </c>
      <c r="K165">
        <f t="shared" si="54"/>
        <v>38</v>
      </c>
      <c r="L165">
        <f t="shared" si="54"/>
        <v>39</v>
      </c>
      <c r="M165">
        <f t="shared" si="54"/>
        <v>41</v>
      </c>
      <c r="N165">
        <f t="shared" si="54"/>
        <v>45</v>
      </c>
      <c r="O165">
        <f t="shared" si="54"/>
        <v>47</v>
      </c>
      <c r="P165">
        <f t="shared" si="54"/>
        <v>51</v>
      </c>
      <c r="Q165">
        <f t="shared" si="54"/>
        <v>53</v>
      </c>
      <c r="R165">
        <f t="shared" si="54"/>
        <v>55</v>
      </c>
      <c r="S165">
        <f t="shared" si="54"/>
        <v>57</v>
      </c>
      <c r="T165">
        <f t="shared" si="54"/>
        <v>60</v>
      </c>
      <c r="U165">
        <f t="shared" si="54"/>
        <v>60</v>
      </c>
      <c r="V165">
        <f t="shared" si="54"/>
        <v>60</v>
      </c>
      <c r="W165">
        <f t="shared" si="54"/>
        <v>62</v>
      </c>
      <c r="X165">
        <f t="shared" si="54"/>
        <v>62</v>
      </c>
      <c r="Y165">
        <f t="shared" si="54"/>
        <v>65</v>
      </c>
      <c r="Z165">
        <f t="shared" si="54"/>
        <v>67</v>
      </c>
      <c r="AA165">
        <f t="shared" si="54"/>
        <v>70</v>
      </c>
      <c r="AB165">
        <f t="shared" si="54"/>
        <v>72</v>
      </c>
      <c r="AC165">
        <f t="shared" si="54"/>
        <v>76</v>
      </c>
      <c r="AD165">
        <f t="shared" si="54"/>
        <v>80</v>
      </c>
      <c r="AE165">
        <f t="shared" si="54"/>
        <v>84</v>
      </c>
      <c r="AF165">
        <f t="shared" si="54"/>
        <v>85</v>
      </c>
      <c r="AG165">
        <f t="shared" si="54"/>
        <v>86</v>
      </c>
      <c r="AH165">
        <f t="shared" si="54"/>
        <v>91</v>
      </c>
      <c r="AI165">
        <f t="shared" si="54"/>
        <v>92</v>
      </c>
      <c r="AJ165">
        <f t="shared" si="54"/>
        <v>93</v>
      </c>
      <c r="AK165">
        <f t="shared" si="54"/>
        <v>95</v>
      </c>
      <c r="AL165">
        <f t="shared" si="54"/>
        <v>96</v>
      </c>
      <c r="AM165">
        <f t="shared" si="54"/>
        <v>97</v>
      </c>
      <c r="AN165">
        <f t="shared" si="54"/>
        <v>97</v>
      </c>
      <c r="AO165">
        <f t="shared" si="54"/>
        <v>97</v>
      </c>
      <c r="AP165">
        <f t="shared" si="54"/>
        <v>97</v>
      </c>
      <c r="AQ165">
        <f t="shared" si="54"/>
        <v>97</v>
      </c>
      <c r="AR165">
        <f t="shared" si="54"/>
        <v>97</v>
      </c>
      <c r="AS165">
        <f t="shared" si="54"/>
        <v>97</v>
      </c>
      <c r="AT165">
        <f t="shared" si="54"/>
        <v>97</v>
      </c>
      <c r="AU165">
        <f t="shared" si="54"/>
        <v>97</v>
      </c>
      <c r="AV165">
        <f t="shared" si="54"/>
        <v>97</v>
      </c>
      <c r="AW165">
        <f t="shared" si="54"/>
        <v>97</v>
      </c>
      <c r="AX165">
        <f t="shared" si="54"/>
        <v>97</v>
      </c>
      <c r="AY165">
        <f t="shared" si="54"/>
        <v>98</v>
      </c>
      <c r="AZ165">
        <f t="shared" si="54"/>
        <v>98</v>
      </c>
      <c r="BA165">
        <f t="shared" si="54"/>
        <v>98</v>
      </c>
      <c r="BB165">
        <f t="shared" si="54"/>
        <v>98</v>
      </c>
    </row>
    <row r="166" spans="1:54" x14ac:dyDescent="0.25">
      <c r="A166" t="s">
        <v>191</v>
      </c>
      <c r="B166">
        <f t="shared" ref="B166:BB166" si="55">SUM(VLOOKUP($A166,$A$119:$BB$157,B$162,FALSE),A166)</f>
        <v>0</v>
      </c>
      <c r="C166">
        <f t="shared" si="55"/>
        <v>0</v>
      </c>
      <c r="D166">
        <f t="shared" si="55"/>
        <v>0</v>
      </c>
      <c r="E166">
        <f t="shared" si="55"/>
        <v>0</v>
      </c>
      <c r="F166">
        <f t="shared" si="55"/>
        <v>0</v>
      </c>
      <c r="G166">
        <f t="shared" si="55"/>
        <v>0</v>
      </c>
      <c r="H166">
        <f t="shared" si="55"/>
        <v>0</v>
      </c>
      <c r="I166">
        <f t="shared" si="55"/>
        <v>0</v>
      </c>
      <c r="J166">
        <f t="shared" si="55"/>
        <v>0</v>
      </c>
      <c r="K166">
        <f t="shared" si="55"/>
        <v>0</v>
      </c>
      <c r="L166">
        <f t="shared" si="55"/>
        <v>0</v>
      </c>
      <c r="M166">
        <f t="shared" si="55"/>
        <v>0</v>
      </c>
      <c r="N166">
        <f t="shared" si="55"/>
        <v>0</v>
      </c>
      <c r="O166">
        <f t="shared" si="55"/>
        <v>0</v>
      </c>
      <c r="P166">
        <f t="shared" si="55"/>
        <v>0</v>
      </c>
      <c r="Q166">
        <f t="shared" si="55"/>
        <v>0</v>
      </c>
      <c r="R166">
        <f t="shared" si="55"/>
        <v>0</v>
      </c>
      <c r="S166">
        <f t="shared" si="55"/>
        <v>0</v>
      </c>
      <c r="T166">
        <f t="shared" si="55"/>
        <v>0</v>
      </c>
      <c r="U166">
        <f t="shared" si="55"/>
        <v>0</v>
      </c>
      <c r="V166">
        <f t="shared" si="55"/>
        <v>0</v>
      </c>
      <c r="W166">
        <f t="shared" si="55"/>
        <v>0</v>
      </c>
      <c r="X166">
        <f t="shared" si="55"/>
        <v>0</v>
      </c>
      <c r="Y166">
        <f t="shared" si="55"/>
        <v>0</v>
      </c>
      <c r="Z166">
        <f t="shared" si="55"/>
        <v>0</v>
      </c>
      <c r="AA166">
        <f t="shared" si="55"/>
        <v>0</v>
      </c>
      <c r="AB166">
        <f t="shared" si="55"/>
        <v>0</v>
      </c>
      <c r="AC166">
        <f t="shared" si="55"/>
        <v>0</v>
      </c>
      <c r="AD166">
        <f t="shared" si="55"/>
        <v>0</v>
      </c>
      <c r="AE166">
        <f t="shared" si="55"/>
        <v>0</v>
      </c>
      <c r="AF166">
        <f t="shared" si="55"/>
        <v>0</v>
      </c>
      <c r="AG166">
        <f t="shared" si="55"/>
        <v>0</v>
      </c>
      <c r="AH166">
        <f t="shared" si="55"/>
        <v>0</v>
      </c>
      <c r="AI166">
        <f t="shared" si="55"/>
        <v>0</v>
      </c>
      <c r="AJ166">
        <f t="shared" si="55"/>
        <v>0</v>
      </c>
      <c r="AK166">
        <f t="shared" si="55"/>
        <v>0</v>
      </c>
      <c r="AL166">
        <f t="shared" si="55"/>
        <v>0</v>
      </c>
      <c r="AM166">
        <f t="shared" si="55"/>
        <v>0</v>
      </c>
      <c r="AN166">
        <f t="shared" si="55"/>
        <v>0</v>
      </c>
      <c r="AO166">
        <f t="shared" si="55"/>
        <v>1</v>
      </c>
      <c r="AP166">
        <f t="shared" si="55"/>
        <v>1</v>
      </c>
      <c r="AQ166">
        <f t="shared" si="55"/>
        <v>1</v>
      </c>
      <c r="AR166">
        <f t="shared" si="55"/>
        <v>2</v>
      </c>
      <c r="AS166">
        <f t="shared" si="55"/>
        <v>3</v>
      </c>
      <c r="AT166">
        <f t="shared" si="55"/>
        <v>3</v>
      </c>
      <c r="AU166">
        <f t="shared" si="55"/>
        <v>3</v>
      </c>
      <c r="AV166">
        <f t="shared" si="55"/>
        <v>3</v>
      </c>
      <c r="AW166">
        <f t="shared" si="55"/>
        <v>3</v>
      </c>
      <c r="AX166">
        <f t="shared" si="55"/>
        <v>3</v>
      </c>
      <c r="AY166">
        <f t="shared" si="55"/>
        <v>3</v>
      </c>
      <c r="AZ166">
        <f t="shared" si="55"/>
        <v>4</v>
      </c>
      <c r="BA166">
        <f t="shared" si="55"/>
        <v>4</v>
      </c>
      <c r="BB166">
        <f t="shared" si="55"/>
        <v>4</v>
      </c>
    </row>
    <row r="167" spans="1:54" x14ac:dyDescent="0.25">
      <c r="A167" t="s">
        <v>225</v>
      </c>
      <c r="B167">
        <f t="shared" ref="B167:BB167" si="56">SUM(VLOOKUP($A167,$A$119:$BB$157,B$162,FALSE),A167)</f>
        <v>0</v>
      </c>
      <c r="C167">
        <f t="shared" si="56"/>
        <v>0</v>
      </c>
      <c r="D167">
        <f t="shared" si="56"/>
        <v>0</v>
      </c>
      <c r="E167">
        <f t="shared" si="56"/>
        <v>0</v>
      </c>
      <c r="F167">
        <f t="shared" si="56"/>
        <v>0</v>
      </c>
      <c r="G167">
        <f t="shared" si="56"/>
        <v>0</v>
      </c>
      <c r="H167">
        <f t="shared" si="56"/>
        <v>0</v>
      </c>
      <c r="I167">
        <f t="shared" si="56"/>
        <v>0</v>
      </c>
      <c r="J167">
        <f t="shared" si="56"/>
        <v>0</v>
      </c>
      <c r="K167">
        <f t="shared" si="56"/>
        <v>0</v>
      </c>
      <c r="L167">
        <f t="shared" si="56"/>
        <v>0</v>
      </c>
      <c r="M167">
        <f t="shared" si="56"/>
        <v>0</v>
      </c>
      <c r="N167">
        <f t="shared" si="56"/>
        <v>0</v>
      </c>
      <c r="O167">
        <f t="shared" si="56"/>
        <v>0</v>
      </c>
      <c r="P167">
        <f t="shared" si="56"/>
        <v>0</v>
      </c>
      <c r="Q167">
        <f t="shared" si="56"/>
        <v>0</v>
      </c>
      <c r="R167">
        <f t="shared" si="56"/>
        <v>0</v>
      </c>
      <c r="S167">
        <f t="shared" si="56"/>
        <v>0</v>
      </c>
      <c r="T167">
        <f t="shared" si="56"/>
        <v>0</v>
      </c>
      <c r="U167">
        <f t="shared" si="56"/>
        <v>0</v>
      </c>
      <c r="V167">
        <f t="shared" si="56"/>
        <v>0</v>
      </c>
      <c r="W167">
        <f t="shared" si="56"/>
        <v>0</v>
      </c>
      <c r="X167">
        <f t="shared" si="56"/>
        <v>0</v>
      </c>
      <c r="Y167">
        <f t="shared" si="56"/>
        <v>0</v>
      </c>
      <c r="Z167">
        <f t="shared" si="56"/>
        <v>0</v>
      </c>
      <c r="AA167">
        <f t="shared" si="56"/>
        <v>0</v>
      </c>
      <c r="AB167">
        <f t="shared" si="56"/>
        <v>0</v>
      </c>
      <c r="AC167">
        <f t="shared" si="56"/>
        <v>0</v>
      </c>
      <c r="AD167">
        <f t="shared" si="56"/>
        <v>0</v>
      </c>
      <c r="AE167">
        <f t="shared" si="56"/>
        <v>0</v>
      </c>
      <c r="AF167">
        <f t="shared" si="56"/>
        <v>0</v>
      </c>
      <c r="AG167">
        <f t="shared" si="56"/>
        <v>0</v>
      </c>
      <c r="AH167">
        <f t="shared" si="56"/>
        <v>0</v>
      </c>
      <c r="AI167">
        <f t="shared" si="56"/>
        <v>0</v>
      </c>
      <c r="AJ167">
        <f t="shared" si="56"/>
        <v>1</v>
      </c>
      <c r="AK167">
        <f t="shared" si="56"/>
        <v>1</v>
      </c>
      <c r="AL167">
        <f t="shared" si="56"/>
        <v>2</v>
      </c>
      <c r="AM167">
        <f t="shared" si="56"/>
        <v>2</v>
      </c>
      <c r="AN167">
        <f t="shared" si="56"/>
        <v>2</v>
      </c>
      <c r="AO167">
        <f t="shared" si="56"/>
        <v>3</v>
      </c>
      <c r="AP167">
        <f t="shared" si="56"/>
        <v>3</v>
      </c>
      <c r="AQ167">
        <f t="shared" si="56"/>
        <v>3</v>
      </c>
      <c r="AR167">
        <f t="shared" si="56"/>
        <v>3</v>
      </c>
      <c r="AS167">
        <f t="shared" si="56"/>
        <v>3</v>
      </c>
      <c r="AT167">
        <f t="shared" si="56"/>
        <v>3</v>
      </c>
      <c r="AU167">
        <f t="shared" si="56"/>
        <v>3</v>
      </c>
      <c r="AV167">
        <f t="shared" si="56"/>
        <v>3</v>
      </c>
      <c r="AW167">
        <f t="shared" si="56"/>
        <v>3</v>
      </c>
      <c r="AX167">
        <f t="shared" si="56"/>
        <v>3</v>
      </c>
      <c r="AY167">
        <f t="shared" si="56"/>
        <v>3</v>
      </c>
      <c r="AZ167">
        <f t="shared" si="56"/>
        <v>3</v>
      </c>
      <c r="BA167">
        <f t="shared" si="56"/>
        <v>3</v>
      </c>
      <c r="BB167">
        <f t="shared" si="56"/>
        <v>3</v>
      </c>
    </row>
    <row r="168" spans="1:54" x14ac:dyDescent="0.25">
      <c r="A168" t="s">
        <v>228</v>
      </c>
      <c r="B168">
        <f t="shared" ref="B168:BB168" si="57">SUM(VLOOKUP($A168,$A$119:$BB$157,B$162,FALSE),A168)</f>
        <v>0</v>
      </c>
      <c r="C168">
        <f t="shared" si="57"/>
        <v>0</v>
      </c>
      <c r="D168">
        <f t="shared" si="57"/>
        <v>0</v>
      </c>
      <c r="E168">
        <f t="shared" si="57"/>
        <v>0</v>
      </c>
      <c r="F168">
        <f t="shared" si="57"/>
        <v>0</v>
      </c>
      <c r="G168">
        <f t="shared" si="57"/>
        <v>0</v>
      </c>
      <c r="H168">
        <f t="shared" si="57"/>
        <v>0</v>
      </c>
      <c r="I168">
        <f t="shared" si="57"/>
        <v>0</v>
      </c>
      <c r="J168">
        <f t="shared" si="57"/>
        <v>0</v>
      </c>
      <c r="K168">
        <f t="shared" si="57"/>
        <v>0</v>
      </c>
      <c r="L168">
        <f t="shared" si="57"/>
        <v>0</v>
      </c>
      <c r="M168">
        <f t="shared" si="57"/>
        <v>0</v>
      </c>
      <c r="N168">
        <f t="shared" si="57"/>
        <v>0</v>
      </c>
      <c r="O168">
        <f t="shared" si="57"/>
        <v>0</v>
      </c>
      <c r="P168">
        <f t="shared" si="57"/>
        <v>0</v>
      </c>
      <c r="Q168">
        <f t="shared" si="57"/>
        <v>0</v>
      </c>
      <c r="R168">
        <f t="shared" si="57"/>
        <v>0</v>
      </c>
      <c r="S168">
        <f t="shared" si="57"/>
        <v>0</v>
      </c>
      <c r="T168">
        <f t="shared" si="57"/>
        <v>0</v>
      </c>
      <c r="U168">
        <f t="shared" si="57"/>
        <v>0</v>
      </c>
      <c r="V168">
        <f t="shared" si="57"/>
        <v>0</v>
      </c>
      <c r="W168">
        <f t="shared" si="57"/>
        <v>0</v>
      </c>
      <c r="X168">
        <f t="shared" si="57"/>
        <v>0</v>
      </c>
      <c r="Y168">
        <f t="shared" si="57"/>
        <v>0</v>
      </c>
      <c r="Z168">
        <f t="shared" si="57"/>
        <v>0</v>
      </c>
      <c r="AA168">
        <f t="shared" si="57"/>
        <v>0</v>
      </c>
      <c r="AB168">
        <f t="shared" si="57"/>
        <v>0</v>
      </c>
      <c r="AC168">
        <f t="shared" si="57"/>
        <v>0</v>
      </c>
      <c r="AD168">
        <f t="shared" si="57"/>
        <v>0</v>
      </c>
      <c r="AE168">
        <f t="shared" si="57"/>
        <v>0</v>
      </c>
      <c r="AF168">
        <f t="shared" si="57"/>
        <v>0</v>
      </c>
      <c r="AG168">
        <f t="shared" si="57"/>
        <v>0</v>
      </c>
      <c r="AH168">
        <f t="shared" si="57"/>
        <v>1</v>
      </c>
      <c r="AI168">
        <f t="shared" si="57"/>
        <v>1</v>
      </c>
      <c r="AJ168">
        <f t="shared" si="57"/>
        <v>2</v>
      </c>
      <c r="AK168">
        <f t="shared" si="57"/>
        <v>2</v>
      </c>
      <c r="AL168">
        <f t="shared" si="57"/>
        <v>2</v>
      </c>
      <c r="AM168">
        <f t="shared" si="57"/>
        <v>3</v>
      </c>
      <c r="AN168">
        <f t="shared" si="57"/>
        <v>4</v>
      </c>
      <c r="AO168">
        <f t="shared" si="57"/>
        <v>4</v>
      </c>
      <c r="AP168">
        <f t="shared" si="57"/>
        <v>4</v>
      </c>
      <c r="AQ168">
        <f t="shared" si="57"/>
        <v>4</v>
      </c>
      <c r="AR168">
        <f t="shared" si="57"/>
        <v>4</v>
      </c>
      <c r="AS168">
        <f t="shared" si="57"/>
        <v>5</v>
      </c>
      <c r="AT168">
        <f t="shared" si="57"/>
        <v>6</v>
      </c>
      <c r="AU168">
        <f t="shared" si="57"/>
        <v>6</v>
      </c>
      <c r="AV168">
        <f t="shared" si="57"/>
        <v>6</v>
      </c>
      <c r="AW168">
        <f t="shared" si="57"/>
        <v>6</v>
      </c>
      <c r="AX168">
        <f t="shared" si="57"/>
        <v>6</v>
      </c>
      <c r="AY168">
        <f t="shared" si="57"/>
        <v>6</v>
      </c>
      <c r="AZ168">
        <f t="shared" si="57"/>
        <v>6</v>
      </c>
      <c r="BA168">
        <f t="shared" si="57"/>
        <v>6</v>
      </c>
      <c r="BB168">
        <f t="shared" si="57"/>
        <v>6</v>
      </c>
    </row>
    <row r="169" spans="1:54" x14ac:dyDescent="0.25">
      <c r="A169" t="s">
        <v>224</v>
      </c>
      <c r="B169">
        <f t="shared" ref="B169:BB169" si="58">SUM(VLOOKUP($A169,$A$119:$BB$157,B$162,FALSE),A169)</f>
        <v>0</v>
      </c>
      <c r="C169">
        <f t="shared" si="58"/>
        <v>0</v>
      </c>
      <c r="D169">
        <f t="shared" si="58"/>
        <v>0</v>
      </c>
      <c r="E169">
        <f t="shared" si="58"/>
        <v>0</v>
      </c>
      <c r="F169">
        <f t="shared" si="58"/>
        <v>0</v>
      </c>
      <c r="G169">
        <f t="shared" si="58"/>
        <v>0</v>
      </c>
      <c r="H169">
        <f t="shared" si="58"/>
        <v>0</v>
      </c>
      <c r="I169">
        <f t="shared" si="58"/>
        <v>0</v>
      </c>
      <c r="J169">
        <f t="shared" si="58"/>
        <v>0</v>
      </c>
      <c r="K169">
        <f t="shared" si="58"/>
        <v>0</v>
      </c>
      <c r="L169">
        <f t="shared" si="58"/>
        <v>0</v>
      </c>
      <c r="M169">
        <f t="shared" si="58"/>
        <v>0</v>
      </c>
      <c r="N169">
        <f t="shared" si="58"/>
        <v>0</v>
      </c>
      <c r="O169">
        <f t="shared" si="58"/>
        <v>0</v>
      </c>
      <c r="P169">
        <f t="shared" si="58"/>
        <v>0</v>
      </c>
      <c r="Q169">
        <f t="shared" si="58"/>
        <v>0</v>
      </c>
      <c r="R169">
        <f t="shared" si="58"/>
        <v>0</v>
      </c>
      <c r="S169">
        <f t="shared" si="58"/>
        <v>0</v>
      </c>
      <c r="T169">
        <f t="shared" si="58"/>
        <v>0</v>
      </c>
      <c r="U169">
        <f t="shared" si="58"/>
        <v>0</v>
      </c>
      <c r="V169">
        <f t="shared" si="58"/>
        <v>0</v>
      </c>
      <c r="W169">
        <f t="shared" si="58"/>
        <v>0</v>
      </c>
      <c r="X169">
        <f t="shared" si="58"/>
        <v>0</v>
      </c>
      <c r="Y169">
        <f t="shared" si="58"/>
        <v>0</v>
      </c>
      <c r="Z169">
        <f t="shared" si="58"/>
        <v>0</v>
      </c>
      <c r="AA169">
        <f t="shared" si="58"/>
        <v>0</v>
      </c>
      <c r="AB169">
        <f t="shared" si="58"/>
        <v>0</v>
      </c>
      <c r="AC169">
        <f t="shared" si="58"/>
        <v>0</v>
      </c>
      <c r="AD169">
        <f t="shared" si="58"/>
        <v>0</v>
      </c>
      <c r="AE169">
        <f t="shared" si="58"/>
        <v>0</v>
      </c>
      <c r="AF169">
        <f t="shared" si="58"/>
        <v>0</v>
      </c>
      <c r="AG169">
        <f t="shared" si="58"/>
        <v>0</v>
      </c>
      <c r="AH169">
        <f t="shared" si="58"/>
        <v>0</v>
      </c>
      <c r="AI169">
        <f t="shared" si="58"/>
        <v>0</v>
      </c>
      <c r="AJ169">
        <f t="shared" si="58"/>
        <v>0</v>
      </c>
      <c r="AK169">
        <f t="shared" si="58"/>
        <v>0</v>
      </c>
      <c r="AL169">
        <f t="shared" si="58"/>
        <v>2</v>
      </c>
      <c r="AM169">
        <f t="shared" si="58"/>
        <v>2</v>
      </c>
      <c r="AN169">
        <f t="shared" si="58"/>
        <v>2</v>
      </c>
      <c r="AO169">
        <f t="shared" si="58"/>
        <v>2</v>
      </c>
      <c r="AP169">
        <f t="shared" si="58"/>
        <v>2</v>
      </c>
      <c r="AQ169">
        <f t="shared" si="58"/>
        <v>2</v>
      </c>
      <c r="AR169">
        <f t="shared" si="58"/>
        <v>2</v>
      </c>
      <c r="AS169">
        <f t="shared" si="58"/>
        <v>2</v>
      </c>
      <c r="AT169">
        <f t="shared" si="58"/>
        <v>2</v>
      </c>
      <c r="AU169">
        <f t="shared" si="58"/>
        <v>2</v>
      </c>
      <c r="AV169">
        <f t="shared" si="58"/>
        <v>2</v>
      </c>
      <c r="AW169">
        <f t="shared" si="58"/>
        <v>2</v>
      </c>
      <c r="AX169">
        <f t="shared" si="58"/>
        <v>2</v>
      </c>
      <c r="AY169">
        <f t="shared" si="58"/>
        <v>2</v>
      </c>
      <c r="AZ169">
        <f t="shared" si="58"/>
        <v>2</v>
      </c>
      <c r="BA169">
        <f t="shared" si="58"/>
        <v>2</v>
      </c>
      <c r="BB169">
        <f t="shared" si="58"/>
        <v>2</v>
      </c>
    </row>
    <row r="170" spans="1:54" x14ac:dyDescent="0.25">
      <c r="A170" t="s">
        <v>204</v>
      </c>
      <c r="B170">
        <f t="shared" ref="B170:BB170" si="59">SUM(VLOOKUP($A170,$A$119:$BB$157,B$162,FALSE),A170)</f>
        <v>0</v>
      </c>
      <c r="C170">
        <f t="shared" si="59"/>
        <v>0</v>
      </c>
      <c r="D170">
        <f t="shared" si="59"/>
        <v>0</v>
      </c>
      <c r="E170">
        <f t="shared" si="59"/>
        <v>0</v>
      </c>
      <c r="F170">
        <f t="shared" si="59"/>
        <v>0</v>
      </c>
      <c r="G170">
        <f t="shared" si="59"/>
        <v>0</v>
      </c>
      <c r="H170">
        <f t="shared" si="59"/>
        <v>0</v>
      </c>
      <c r="I170">
        <f t="shared" si="59"/>
        <v>0</v>
      </c>
      <c r="J170">
        <f t="shared" si="59"/>
        <v>0</v>
      </c>
      <c r="K170">
        <f t="shared" si="59"/>
        <v>0</v>
      </c>
      <c r="L170">
        <f t="shared" si="59"/>
        <v>0</v>
      </c>
      <c r="M170">
        <f t="shared" si="59"/>
        <v>0</v>
      </c>
      <c r="N170">
        <f t="shared" si="59"/>
        <v>0</v>
      </c>
      <c r="O170">
        <f t="shared" si="59"/>
        <v>0</v>
      </c>
      <c r="P170">
        <f t="shared" si="59"/>
        <v>0</v>
      </c>
      <c r="Q170">
        <f t="shared" si="59"/>
        <v>0</v>
      </c>
      <c r="R170">
        <f t="shared" si="59"/>
        <v>0</v>
      </c>
      <c r="S170">
        <f t="shared" si="59"/>
        <v>0</v>
      </c>
      <c r="T170">
        <f t="shared" si="59"/>
        <v>0</v>
      </c>
      <c r="U170">
        <f t="shared" si="59"/>
        <v>0</v>
      </c>
      <c r="V170">
        <f t="shared" si="59"/>
        <v>0</v>
      </c>
      <c r="W170">
        <f t="shared" si="59"/>
        <v>0</v>
      </c>
      <c r="X170">
        <f t="shared" si="59"/>
        <v>0</v>
      </c>
      <c r="Y170">
        <f t="shared" si="59"/>
        <v>0</v>
      </c>
      <c r="Z170">
        <f t="shared" si="59"/>
        <v>0</v>
      </c>
      <c r="AA170">
        <f t="shared" si="59"/>
        <v>0</v>
      </c>
      <c r="AB170">
        <f t="shared" si="59"/>
        <v>0</v>
      </c>
      <c r="AC170">
        <f t="shared" si="59"/>
        <v>0</v>
      </c>
      <c r="AD170">
        <f t="shared" si="59"/>
        <v>0</v>
      </c>
      <c r="AE170">
        <f t="shared" si="59"/>
        <v>0</v>
      </c>
      <c r="AF170">
        <f t="shared" si="59"/>
        <v>0</v>
      </c>
      <c r="AG170">
        <f t="shared" si="59"/>
        <v>0</v>
      </c>
      <c r="AH170">
        <f t="shared" si="59"/>
        <v>0</v>
      </c>
      <c r="AI170">
        <f t="shared" si="59"/>
        <v>0</v>
      </c>
      <c r="AJ170">
        <f t="shared" si="59"/>
        <v>0</v>
      </c>
      <c r="AK170">
        <f t="shared" si="59"/>
        <v>0</v>
      </c>
      <c r="AL170">
        <f t="shared" si="59"/>
        <v>0</v>
      </c>
      <c r="AM170">
        <f t="shared" si="59"/>
        <v>0</v>
      </c>
      <c r="AN170">
        <f t="shared" si="59"/>
        <v>0</v>
      </c>
      <c r="AO170">
        <f t="shared" si="59"/>
        <v>0</v>
      </c>
      <c r="AP170">
        <f t="shared" si="59"/>
        <v>0</v>
      </c>
      <c r="AQ170">
        <f t="shared" si="59"/>
        <v>0</v>
      </c>
      <c r="AR170">
        <f t="shared" si="59"/>
        <v>0</v>
      </c>
      <c r="AS170">
        <f t="shared" si="59"/>
        <v>0</v>
      </c>
      <c r="AT170">
        <f t="shared" si="59"/>
        <v>0</v>
      </c>
      <c r="AU170">
        <f t="shared" si="59"/>
        <v>0</v>
      </c>
      <c r="AV170">
        <f t="shared" si="59"/>
        <v>0</v>
      </c>
      <c r="AW170">
        <f t="shared" si="59"/>
        <v>1</v>
      </c>
      <c r="AX170">
        <f t="shared" si="59"/>
        <v>3</v>
      </c>
      <c r="AY170">
        <f t="shared" si="59"/>
        <v>4</v>
      </c>
      <c r="AZ170">
        <f t="shared" si="59"/>
        <v>4</v>
      </c>
      <c r="BA170">
        <f t="shared" si="59"/>
        <v>4</v>
      </c>
      <c r="BB170">
        <f t="shared" si="59"/>
        <v>4</v>
      </c>
    </row>
    <row r="171" spans="1:54" x14ac:dyDescent="0.25">
      <c r="A171" t="s">
        <v>187</v>
      </c>
      <c r="B171">
        <f t="shared" ref="B171:BB171" si="60">SUM(VLOOKUP($A171,$A$119:$BB$157,B$162,FALSE),A171)</f>
        <v>0</v>
      </c>
      <c r="C171">
        <f t="shared" si="60"/>
        <v>0</v>
      </c>
      <c r="D171">
        <f t="shared" si="60"/>
        <v>0</v>
      </c>
      <c r="E171">
        <f t="shared" si="60"/>
        <v>0</v>
      </c>
      <c r="F171">
        <f t="shared" si="60"/>
        <v>0</v>
      </c>
      <c r="G171">
        <f t="shared" si="60"/>
        <v>0</v>
      </c>
      <c r="H171">
        <f t="shared" si="60"/>
        <v>0</v>
      </c>
      <c r="I171">
        <f t="shared" si="60"/>
        <v>0</v>
      </c>
      <c r="J171">
        <f t="shared" si="60"/>
        <v>0</v>
      </c>
      <c r="K171">
        <f t="shared" si="60"/>
        <v>0</v>
      </c>
      <c r="L171">
        <f t="shared" si="60"/>
        <v>0</v>
      </c>
      <c r="M171">
        <f t="shared" si="60"/>
        <v>0</v>
      </c>
      <c r="N171">
        <f t="shared" si="60"/>
        <v>0</v>
      </c>
      <c r="O171">
        <f t="shared" si="60"/>
        <v>0</v>
      </c>
      <c r="P171">
        <f t="shared" si="60"/>
        <v>0</v>
      </c>
      <c r="Q171">
        <f t="shared" si="60"/>
        <v>0</v>
      </c>
      <c r="R171">
        <f t="shared" si="60"/>
        <v>0</v>
      </c>
      <c r="S171">
        <f t="shared" si="60"/>
        <v>0</v>
      </c>
      <c r="T171">
        <f t="shared" si="60"/>
        <v>0</v>
      </c>
      <c r="U171">
        <f t="shared" si="60"/>
        <v>0</v>
      </c>
      <c r="V171">
        <f t="shared" si="60"/>
        <v>0</v>
      </c>
      <c r="W171">
        <f t="shared" si="60"/>
        <v>0</v>
      </c>
      <c r="X171">
        <f t="shared" si="60"/>
        <v>0</v>
      </c>
      <c r="Y171">
        <f t="shared" si="60"/>
        <v>0</v>
      </c>
      <c r="Z171">
        <f t="shared" si="60"/>
        <v>0</v>
      </c>
      <c r="AA171">
        <f t="shared" si="60"/>
        <v>0</v>
      </c>
      <c r="AB171">
        <f t="shared" si="60"/>
        <v>0</v>
      </c>
      <c r="AC171">
        <f t="shared" si="60"/>
        <v>0</v>
      </c>
      <c r="AD171">
        <f t="shared" si="60"/>
        <v>0</v>
      </c>
      <c r="AE171">
        <f t="shared" si="60"/>
        <v>0</v>
      </c>
      <c r="AF171">
        <f t="shared" si="60"/>
        <v>0</v>
      </c>
      <c r="AG171">
        <f t="shared" si="60"/>
        <v>1</v>
      </c>
      <c r="AH171">
        <f t="shared" si="60"/>
        <v>1</v>
      </c>
      <c r="AI171">
        <f t="shared" si="60"/>
        <v>1</v>
      </c>
      <c r="AJ171">
        <f t="shared" si="60"/>
        <v>2</v>
      </c>
      <c r="AK171">
        <f t="shared" si="60"/>
        <v>2</v>
      </c>
      <c r="AL171">
        <f t="shared" si="60"/>
        <v>3</v>
      </c>
      <c r="AM171">
        <f t="shared" si="60"/>
        <v>3</v>
      </c>
      <c r="AN171">
        <f t="shared" si="60"/>
        <v>3</v>
      </c>
      <c r="AO171">
        <f t="shared" si="60"/>
        <v>4</v>
      </c>
      <c r="AP171">
        <f t="shared" si="60"/>
        <v>5</v>
      </c>
      <c r="AQ171">
        <f t="shared" si="60"/>
        <v>6</v>
      </c>
      <c r="AR171">
        <f t="shared" si="60"/>
        <v>7</v>
      </c>
      <c r="AS171">
        <f t="shared" si="60"/>
        <v>8</v>
      </c>
      <c r="AT171">
        <f t="shared" si="60"/>
        <v>9</v>
      </c>
      <c r="AU171">
        <f t="shared" si="60"/>
        <v>9</v>
      </c>
      <c r="AV171">
        <f t="shared" si="60"/>
        <v>10</v>
      </c>
      <c r="AW171">
        <f t="shared" si="60"/>
        <v>10</v>
      </c>
      <c r="AX171">
        <f t="shared" si="60"/>
        <v>10</v>
      </c>
      <c r="AY171">
        <f t="shared" si="60"/>
        <v>10</v>
      </c>
      <c r="AZ171">
        <f t="shared" si="60"/>
        <v>10</v>
      </c>
      <c r="BA171">
        <f t="shared" si="60"/>
        <v>10</v>
      </c>
      <c r="BB171">
        <f t="shared" si="60"/>
        <v>10</v>
      </c>
    </row>
    <row r="172" spans="1:54" x14ac:dyDescent="0.25">
      <c r="A172" t="s">
        <v>301</v>
      </c>
      <c r="B172">
        <f t="shared" ref="B172:BB172" si="61">SUM(VLOOKUP($A172,$A$119:$BB$157,B$162,FALSE),A172)</f>
        <v>0</v>
      </c>
      <c r="C172">
        <f t="shared" si="61"/>
        <v>0</v>
      </c>
      <c r="D172">
        <f t="shared" si="61"/>
        <v>0</v>
      </c>
      <c r="E172">
        <f t="shared" si="61"/>
        <v>0</v>
      </c>
      <c r="F172">
        <f t="shared" si="61"/>
        <v>0</v>
      </c>
      <c r="G172">
        <f t="shared" si="61"/>
        <v>0</v>
      </c>
      <c r="H172">
        <f t="shared" si="61"/>
        <v>0</v>
      </c>
      <c r="I172">
        <f t="shared" si="61"/>
        <v>0</v>
      </c>
      <c r="J172">
        <f t="shared" si="61"/>
        <v>0</v>
      </c>
      <c r="K172">
        <f t="shared" si="61"/>
        <v>0</v>
      </c>
      <c r="L172">
        <f t="shared" si="61"/>
        <v>0</v>
      </c>
      <c r="M172">
        <f t="shared" si="61"/>
        <v>0</v>
      </c>
      <c r="N172">
        <f t="shared" si="61"/>
        <v>0</v>
      </c>
      <c r="O172">
        <f t="shared" si="61"/>
        <v>0</v>
      </c>
      <c r="P172">
        <f t="shared" si="61"/>
        <v>0</v>
      </c>
      <c r="Q172">
        <f t="shared" si="61"/>
        <v>0</v>
      </c>
      <c r="R172">
        <f t="shared" si="61"/>
        <v>0</v>
      </c>
      <c r="S172">
        <f t="shared" si="61"/>
        <v>0</v>
      </c>
      <c r="T172">
        <f t="shared" si="61"/>
        <v>0</v>
      </c>
      <c r="U172">
        <f t="shared" si="61"/>
        <v>0</v>
      </c>
      <c r="V172">
        <f t="shared" si="61"/>
        <v>0</v>
      </c>
      <c r="W172">
        <f t="shared" si="61"/>
        <v>0</v>
      </c>
      <c r="X172">
        <f t="shared" si="61"/>
        <v>0</v>
      </c>
      <c r="Y172">
        <f t="shared" si="61"/>
        <v>0</v>
      </c>
      <c r="Z172">
        <f t="shared" si="61"/>
        <v>0</v>
      </c>
      <c r="AA172">
        <f t="shared" si="61"/>
        <v>0</v>
      </c>
      <c r="AB172">
        <f t="shared" si="61"/>
        <v>0</v>
      </c>
      <c r="AC172">
        <f t="shared" si="61"/>
        <v>0</v>
      </c>
      <c r="AD172">
        <f t="shared" si="61"/>
        <v>0</v>
      </c>
      <c r="AE172">
        <f t="shared" si="61"/>
        <v>0</v>
      </c>
      <c r="AF172">
        <f t="shared" si="61"/>
        <v>0</v>
      </c>
      <c r="AG172">
        <f t="shared" si="61"/>
        <v>0</v>
      </c>
      <c r="AH172">
        <f t="shared" si="61"/>
        <v>0</v>
      </c>
      <c r="AI172">
        <f t="shared" si="61"/>
        <v>0</v>
      </c>
      <c r="AJ172">
        <f t="shared" si="61"/>
        <v>0</v>
      </c>
      <c r="AK172">
        <f t="shared" si="61"/>
        <v>0</v>
      </c>
      <c r="AL172">
        <f t="shared" si="61"/>
        <v>0</v>
      </c>
      <c r="AM172">
        <f t="shared" si="61"/>
        <v>0</v>
      </c>
      <c r="AN172">
        <f t="shared" si="61"/>
        <v>0</v>
      </c>
      <c r="AO172">
        <f t="shared" si="61"/>
        <v>0</v>
      </c>
      <c r="AP172">
        <f t="shared" si="61"/>
        <v>0</v>
      </c>
      <c r="AQ172">
        <f t="shared" si="61"/>
        <v>0</v>
      </c>
      <c r="AR172">
        <f t="shared" si="61"/>
        <v>0</v>
      </c>
      <c r="AS172">
        <f t="shared" si="61"/>
        <v>0</v>
      </c>
      <c r="AT172">
        <f t="shared" si="61"/>
        <v>0</v>
      </c>
      <c r="AU172">
        <f t="shared" si="61"/>
        <v>0</v>
      </c>
      <c r="AV172">
        <f t="shared" si="61"/>
        <v>0</v>
      </c>
      <c r="AW172">
        <f t="shared" si="61"/>
        <v>0</v>
      </c>
      <c r="AX172">
        <f t="shared" si="61"/>
        <v>0</v>
      </c>
      <c r="AY172">
        <f t="shared" si="61"/>
        <v>0</v>
      </c>
      <c r="AZ172">
        <f t="shared" si="61"/>
        <v>0</v>
      </c>
      <c r="BA172">
        <f t="shared" si="61"/>
        <v>0</v>
      </c>
      <c r="BB172">
        <f t="shared" si="61"/>
        <v>0</v>
      </c>
    </row>
    <row r="173" spans="1:54" x14ac:dyDescent="0.25">
      <c r="A173" t="s">
        <v>205</v>
      </c>
      <c r="B173">
        <f t="shared" ref="B173:BB173" si="62">SUM(VLOOKUP($A173,$A$119:$BB$157,B$162,FALSE),A173)</f>
        <v>0</v>
      </c>
      <c r="C173">
        <f t="shared" si="62"/>
        <v>0</v>
      </c>
      <c r="D173">
        <f t="shared" si="62"/>
        <v>0</v>
      </c>
      <c r="E173">
        <f t="shared" si="62"/>
        <v>0</v>
      </c>
      <c r="F173">
        <f t="shared" si="62"/>
        <v>0</v>
      </c>
      <c r="G173">
        <f t="shared" si="62"/>
        <v>0</v>
      </c>
      <c r="H173">
        <f t="shared" si="62"/>
        <v>0</v>
      </c>
      <c r="I173">
        <f t="shared" si="62"/>
        <v>0</v>
      </c>
      <c r="J173">
        <f t="shared" si="62"/>
        <v>0</v>
      </c>
      <c r="K173">
        <f t="shared" si="62"/>
        <v>0</v>
      </c>
      <c r="L173">
        <f t="shared" si="62"/>
        <v>0</v>
      </c>
      <c r="M173">
        <f t="shared" si="62"/>
        <v>0</v>
      </c>
      <c r="N173">
        <f t="shared" si="62"/>
        <v>0</v>
      </c>
      <c r="O173">
        <f t="shared" si="62"/>
        <v>0</v>
      </c>
      <c r="P173">
        <f t="shared" si="62"/>
        <v>0</v>
      </c>
      <c r="Q173">
        <f t="shared" si="62"/>
        <v>0</v>
      </c>
      <c r="R173">
        <f t="shared" si="62"/>
        <v>0</v>
      </c>
      <c r="S173">
        <f t="shared" si="62"/>
        <v>0</v>
      </c>
      <c r="T173">
        <f t="shared" si="62"/>
        <v>0</v>
      </c>
      <c r="U173">
        <f t="shared" si="62"/>
        <v>0</v>
      </c>
      <c r="V173">
        <f t="shared" si="62"/>
        <v>0</v>
      </c>
      <c r="W173">
        <f t="shared" si="62"/>
        <v>0</v>
      </c>
      <c r="X173">
        <f t="shared" si="62"/>
        <v>0</v>
      </c>
      <c r="Y173">
        <f t="shared" si="62"/>
        <v>0</v>
      </c>
      <c r="Z173">
        <f t="shared" si="62"/>
        <v>0</v>
      </c>
      <c r="AA173">
        <f t="shared" si="62"/>
        <v>0</v>
      </c>
      <c r="AB173">
        <f t="shared" si="62"/>
        <v>0</v>
      </c>
      <c r="AC173">
        <f t="shared" si="62"/>
        <v>0</v>
      </c>
      <c r="AD173">
        <f t="shared" si="62"/>
        <v>0</v>
      </c>
      <c r="AE173">
        <f t="shared" si="62"/>
        <v>0</v>
      </c>
      <c r="AF173">
        <f t="shared" si="62"/>
        <v>0</v>
      </c>
      <c r="AG173">
        <f t="shared" si="62"/>
        <v>0</v>
      </c>
      <c r="AH173">
        <f t="shared" si="62"/>
        <v>0</v>
      </c>
      <c r="AI173">
        <f t="shared" si="62"/>
        <v>0</v>
      </c>
      <c r="AJ173">
        <f t="shared" si="62"/>
        <v>0</v>
      </c>
      <c r="AK173">
        <f t="shared" si="62"/>
        <v>0</v>
      </c>
      <c r="AL173">
        <f t="shared" si="62"/>
        <v>0</v>
      </c>
      <c r="AM173">
        <f t="shared" si="62"/>
        <v>0</v>
      </c>
      <c r="AN173">
        <f t="shared" si="62"/>
        <v>0</v>
      </c>
      <c r="AO173">
        <f t="shared" si="62"/>
        <v>0</v>
      </c>
      <c r="AP173">
        <f t="shared" si="62"/>
        <v>0</v>
      </c>
      <c r="AQ173">
        <f t="shared" si="62"/>
        <v>0</v>
      </c>
      <c r="AR173">
        <f t="shared" si="62"/>
        <v>0</v>
      </c>
      <c r="AS173">
        <f t="shared" si="62"/>
        <v>0</v>
      </c>
      <c r="AT173">
        <f t="shared" si="62"/>
        <v>0</v>
      </c>
      <c r="AU173">
        <f t="shared" si="62"/>
        <v>0</v>
      </c>
      <c r="AV173">
        <f t="shared" si="62"/>
        <v>0</v>
      </c>
      <c r="AW173">
        <f t="shared" si="62"/>
        <v>0</v>
      </c>
      <c r="AX173">
        <f t="shared" si="62"/>
        <v>0</v>
      </c>
      <c r="AY173">
        <f t="shared" si="62"/>
        <v>0</v>
      </c>
      <c r="AZ173">
        <f t="shared" si="62"/>
        <v>0</v>
      </c>
      <c r="BA173">
        <f t="shared" si="62"/>
        <v>4</v>
      </c>
      <c r="BB173">
        <f t="shared" si="62"/>
        <v>4</v>
      </c>
    </row>
    <row r="174" spans="1:54" x14ac:dyDescent="0.25">
      <c r="A174" t="s">
        <v>229</v>
      </c>
      <c r="B174">
        <f t="shared" ref="B174:BB174" si="63">SUM(VLOOKUP($A174,$A$119:$BB$157,B$162,FALSE),A174)</f>
        <v>0</v>
      </c>
      <c r="C174">
        <f t="shared" si="63"/>
        <v>0</v>
      </c>
      <c r="D174">
        <f t="shared" si="63"/>
        <v>1</v>
      </c>
      <c r="E174">
        <f t="shared" si="63"/>
        <v>1</v>
      </c>
      <c r="F174">
        <f t="shared" si="63"/>
        <v>1</v>
      </c>
      <c r="G174">
        <f t="shared" si="63"/>
        <v>1</v>
      </c>
      <c r="H174">
        <f t="shared" si="63"/>
        <v>1</v>
      </c>
      <c r="I174">
        <f t="shared" si="63"/>
        <v>1</v>
      </c>
      <c r="J174">
        <f t="shared" si="63"/>
        <v>1</v>
      </c>
      <c r="K174">
        <f t="shared" si="63"/>
        <v>1</v>
      </c>
      <c r="L174">
        <f t="shared" si="63"/>
        <v>1</v>
      </c>
      <c r="M174">
        <f t="shared" si="63"/>
        <v>1</v>
      </c>
      <c r="N174">
        <f t="shared" si="63"/>
        <v>1</v>
      </c>
      <c r="O174">
        <f t="shared" si="63"/>
        <v>1</v>
      </c>
      <c r="P174">
        <f t="shared" si="63"/>
        <v>1</v>
      </c>
      <c r="Q174">
        <f t="shared" si="63"/>
        <v>1</v>
      </c>
      <c r="R174">
        <f t="shared" si="63"/>
        <v>1</v>
      </c>
      <c r="S174">
        <f t="shared" si="63"/>
        <v>1</v>
      </c>
      <c r="T174">
        <f t="shared" si="63"/>
        <v>1</v>
      </c>
      <c r="U174">
        <f t="shared" si="63"/>
        <v>1</v>
      </c>
      <c r="V174">
        <f t="shared" si="63"/>
        <v>1</v>
      </c>
      <c r="W174">
        <f t="shared" si="63"/>
        <v>1</v>
      </c>
      <c r="X174">
        <f t="shared" si="63"/>
        <v>1</v>
      </c>
      <c r="Y174">
        <f t="shared" si="63"/>
        <v>1</v>
      </c>
      <c r="Z174">
        <f t="shared" si="63"/>
        <v>1</v>
      </c>
      <c r="AA174">
        <f t="shared" si="63"/>
        <v>1</v>
      </c>
      <c r="AB174">
        <f t="shared" si="63"/>
        <v>1</v>
      </c>
      <c r="AC174">
        <f t="shared" si="63"/>
        <v>1</v>
      </c>
      <c r="AD174">
        <f t="shared" si="63"/>
        <v>1</v>
      </c>
      <c r="AE174">
        <f t="shared" si="63"/>
        <v>1</v>
      </c>
      <c r="AF174">
        <f t="shared" si="63"/>
        <v>1</v>
      </c>
      <c r="AG174">
        <f t="shared" si="63"/>
        <v>1</v>
      </c>
      <c r="AH174">
        <f t="shared" si="63"/>
        <v>1</v>
      </c>
      <c r="AI174">
        <f t="shared" si="63"/>
        <v>1</v>
      </c>
      <c r="AJ174">
        <f t="shared" si="63"/>
        <v>1</v>
      </c>
      <c r="AK174">
        <f t="shared" si="63"/>
        <v>1</v>
      </c>
      <c r="AL174">
        <f t="shared" si="63"/>
        <v>1</v>
      </c>
      <c r="AM174">
        <f t="shared" si="63"/>
        <v>1</v>
      </c>
      <c r="AN174">
        <f t="shared" si="63"/>
        <v>1</v>
      </c>
      <c r="AO174">
        <f t="shared" si="63"/>
        <v>1</v>
      </c>
      <c r="AP174">
        <f t="shared" si="63"/>
        <v>1</v>
      </c>
      <c r="AQ174">
        <f t="shared" si="63"/>
        <v>1</v>
      </c>
      <c r="AR174">
        <f t="shared" si="63"/>
        <v>1</v>
      </c>
      <c r="AS174">
        <f t="shared" si="63"/>
        <v>1</v>
      </c>
      <c r="AT174">
        <f t="shared" si="63"/>
        <v>1</v>
      </c>
      <c r="AU174">
        <f t="shared" si="63"/>
        <v>1</v>
      </c>
      <c r="AV174">
        <f t="shared" si="63"/>
        <v>1</v>
      </c>
      <c r="AW174">
        <f t="shared" si="63"/>
        <v>2</v>
      </c>
      <c r="AX174">
        <f t="shared" si="63"/>
        <v>2</v>
      </c>
      <c r="AY174">
        <f t="shared" si="63"/>
        <v>2</v>
      </c>
      <c r="AZ174">
        <f t="shared" si="63"/>
        <v>3</v>
      </c>
      <c r="BA174">
        <f t="shared" si="63"/>
        <v>3</v>
      </c>
      <c r="BB174">
        <f t="shared" si="63"/>
        <v>3</v>
      </c>
    </row>
    <row r="175" spans="1:54" x14ac:dyDescent="0.25">
      <c r="A175" t="s">
        <v>227</v>
      </c>
      <c r="B175">
        <f t="shared" ref="B175:BB175" si="64">SUM(VLOOKUP($A175,$A$119:$BB$157,B$162,FALSE),A175)</f>
        <v>0</v>
      </c>
      <c r="C175">
        <f t="shared" si="64"/>
        <v>0</v>
      </c>
      <c r="D175">
        <f t="shared" si="64"/>
        <v>0</v>
      </c>
      <c r="E175">
        <f t="shared" si="64"/>
        <v>0</v>
      </c>
      <c r="F175">
        <f t="shared" si="64"/>
        <v>0</v>
      </c>
      <c r="G175">
        <f t="shared" si="64"/>
        <v>0</v>
      </c>
      <c r="H175">
        <f t="shared" si="64"/>
        <v>0</v>
      </c>
      <c r="I175">
        <f t="shared" si="64"/>
        <v>0</v>
      </c>
      <c r="J175">
        <f t="shared" si="64"/>
        <v>0</v>
      </c>
      <c r="K175">
        <f t="shared" si="64"/>
        <v>0</v>
      </c>
      <c r="L175">
        <f t="shared" si="64"/>
        <v>0</v>
      </c>
      <c r="M175">
        <f t="shared" si="64"/>
        <v>0</v>
      </c>
      <c r="N175">
        <f t="shared" si="64"/>
        <v>0</v>
      </c>
      <c r="O175">
        <f t="shared" si="64"/>
        <v>0</v>
      </c>
      <c r="P175">
        <f t="shared" si="64"/>
        <v>0</v>
      </c>
      <c r="Q175">
        <f t="shared" si="64"/>
        <v>0</v>
      </c>
      <c r="R175">
        <f t="shared" si="64"/>
        <v>1</v>
      </c>
      <c r="S175">
        <f t="shared" si="64"/>
        <v>1</v>
      </c>
      <c r="T175">
        <f t="shared" si="64"/>
        <v>2</v>
      </c>
      <c r="U175">
        <f t="shared" si="64"/>
        <v>2</v>
      </c>
      <c r="V175">
        <f t="shared" si="64"/>
        <v>2</v>
      </c>
      <c r="W175">
        <f t="shared" si="64"/>
        <v>2</v>
      </c>
      <c r="X175">
        <f t="shared" si="64"/>
        <v>2</v>
      </c>
      <c r="Y175">
        <f t="shared" si="64"/>
        <v>2</v>
      </c>
      <c r="Z175">
        <f t="shared" si="64"/>
        <v>2</v>
      </c>
      <c r="AA175">
        <f t="shared" si="64"/>
        <v>2</v>
      </c>
      <c r="AB175">
        <f t="shared" si="64"/>
        <v>2</v>
      </c>
      <c r="AC175">
        <f t="shared" si="64"/>
        <v>2</v>
      </c>
      <c r="AD175">
        <f t="shared" si="64"/>
        <v>4</v>
      </c>
      <c r="AE175">
        <f t="shared" si="64"/>
        <v>6</v>
      </c>
      <c r="AF175">
        <f t="shared" si="64"/>
        <v>7</v>
      </c>
      <c r="AG175">
        <f t="shared" si="64"/>
        <v>7</v>
      </c>
      <c r="AH175">
        <f t="shared" si="64"/>
        <v>7</v>
      </c>
      <c r="AI175">
        <f t="shared" si="64"/>
        <v>7</v>
      </c>
      <c r="AJ175">
        <f t="shared" si="64"/>
        <v>7</v>
      </c>
      <c r="AK175">
        <f t="shared" si="64"/>
        <v>7</v>
      </c>
      <c r="AL175">
        <f t="shared" si="64"/>
        <v>7</v>
      </c>
      <c r="AM175">
        <f t="shared" si="64"/>
        <v>7</v>
      </c>
      <c r="AN175">
        <f t="shared" si="64"/>
        <v>8</v>
      </c>
      <c r="AO175">
        <f t="shared" si="64"/>
        <v>8</v>
      </c>
      <c r="AP175">
        <f t="shared" si="64"/>
        <v>8</v>
      </c>
      <c r="AQ175">
        <f t="shared" si="64"/>
        <v>10</v>
      </c>
      <c r="AR175">
        <f t="shared" si="64"/>
        <v>10</v>
      </c>
      <c r="AS175">
        <f t="shared" si="64"/>
        <v>10</v>
      </c>
      <c r="AT175">
        <f t="shared" si="64"/>
        <v>11</v>
      </c>
      <c r="AU175">
        <f t="shared" si="64"/>
        <v>12</v>
      </c>
      <c r="AV175">
        <f t="shared" si="64"/>
        <v>12</v>
      </c>
      <c r="AW175">
        <f t="shared" si="64"/>
        <v>12</v>
      </c>
      <c r="AX175">
        <f t="shared" si="64"/>
        <v>12</v>
      </c>
      <c r="AY175">
        <f t="shared" si="64"/>
        <v>12</v>
      </c>
      <c r="AZ175">
        <f t="shared" si="64"/>
        <v>12</v>
      </c>
      <c r="BA175">
        <f t="shared" si="64"/>
        <v>12</v>
      </c>
      <c r="BB175">
        <f t="shared" si="64"/>
        <v>12</v>
      </c>
    </row>
    <row r="176" spans="1:54" x14ac:dyDescent="0.25">
      <c r="A176" t="s">
        <v>196</v>
      </c>
      <c r="B176">
        <f t="shared" ref="B176:BB176" si="65">SUM(VLOOKUP($A176,$A$119:$BB$157,B$162,FALSE),A176)</f>
        <v>0</v>
      </c>
      <c r="C176">
        <f t="shared" si="65"/>
        <v>0</v>
      </c>
      <c r="D176">
        <f t="shared" si="65"/>
        <v>0</v>
      </c>
      <c r="E176">
        <f t="shared" si="65"/>
        <v>0</v>
      </c>
      <c r="F176">
        <f t="shared" si="65"/>
        <v>0</v>
      </c>
      <c r="G176">
        <f t="shared" si="65"/>
        <v>0</v>
      </c>
      <c r="H176">
        <f t="shared" si="65"/>
        <v>0</v>
      </c>
      <c r="I176">
        <f t="shared" si="65"/>
        <v>0</v>
      </c>
      <c r="J176">
        <f t="shared" si="65"/>
        <v>0</v>
      </c>
      <c r="K176">
        <f t="shared" si="65"/>
        <v>0</v>
      </c>
      <c r="L176">
        <f t="shared" si="65"/>
        <v>0</v>
      </c>
      <c r="M176">
        <f t="shared" si="65"/>
        <v>0</v>
      </c>
      <c r="N176">
        <f t="shared" si="65"/>
        <v>0</v>
      </c>
      <c r="O176">
        <f t="shared" si="65"/>
        <v>0</v>
      </c>
      <c r="P176">
        <f t="shared" si="65"/>
        <v>0</v>
      </c>
      <c r="Q176">
        <f t="shared" si="65"/>
        <v>0</v>
      </c>
      <c r="R176">
        <f t="shared" si="65"/>
        <v>0</v>
      </c>
      <c r="S176">
        <f t="shared" si="65"/>
        <v>0</v>
      </c>
      <c r="T176">
        <f t="shared" si="65"/>
        <v>0</v>
      </c>
      <c r="U176">
        <f t="shared" si="65"/>
        <v>0</v>
      </c>
      <c r="V176">
        <f t="shared" si="65"/>
        <v>0</v>
      </c>
      <c r="W176">
        <f t="shared" si="65"/>
        <v>0</v>
      </c>
      <c r="X176">
        <f t="shared" si="65"/>
        <v>0</v>
      </c>
      <c r="Y176">
        <f t="shared" si="65"/>
        <v>0</v>
      </c>
      <c r="Z176">
        <f t="shared" si="65"/>
        <v>0</v>
      </c>
      <c r="AA176">
        <f t="shared" si="65"/>
        <v>0</v>
      </c>
      <c r="AB176">
        <f t="shared" si="65"/>
        <v>0</v>
      </c>
      <c r="AC176">
        <f t="shared" si="65"/>
        <v>0</v>
      </c>
      <c r="AD176">
        <f t="shared" si="65"/>
        <v>0</v>
      </c>
      <c r="AE176">
        <f t="shared" si="65"/>
        <v>0</v>
      </c>
      <c r="AF176">
        <f t="shared" si="65"/>
        <v>0</v>
      </c>
      <c r="AG176">
        <f t="shared" si="65"/>
        <v>0</v>
      </c>
      <c r="AH176">
        <f t="shared" si="65"/>
        <v>0</v>
      </c>
      <c r="AI176">
        <f t="shared" si="65"/>
        <v>0</v>
      </c>
      <c r="AJ176">
        <f t="shared" si="65"/>
        <v>0</v>
      </c>
      <c r="AK176">
        <f t="shared" si="65"/>
        <v>0</v>
      </c>
      <c r="AL176">
        <f t="shared" si="65"/>
        <v>0</v>
      </c>
      <c r="AM176">
        <f t="shared" si="65"/>
        <v>0</v>
      </c>
      <c r="AN176">
        <f t="shared" si="65"/>
        <v>0</v>
      </c>
      <c r="AO176">
        <f t="shared" si="65"/>
        <v>0</v>
      </c>
      <c r="AP176">
        <f t="shared" si="65"/>
        <v>0</v>
      </c>
      <c r="AQ176">
        <f t="shared" si="65"/>
        <v>0</v>
      </c>
      <c r="AR176">
        <f t="shared" si="65"/>
        <v>0</v>
      </c>
      <c r="AS176">
        <f t="shared" si="65"/>
        <v>0</v>
      </c>
      <c r="AT176">
        <f t="shared" si="65"/>
        <v>1</v>
      </c>
      <c r="AU176">
        <f t="shared" si="65"/>
        <v>1</v>
      </c>
      <c r="AV176">
        <f t="shared" si="65"/>
        <v>1</v>
      </c>
      <c r="AW176">
        <f t="shared" si="65"/>
        <v>1</v>
      </c>
      <c r="AX176">
        <f t="shared" si="65"/>
        <v>1</v>
      </c>
      <c r="AY176">
        <f t="shared" si="65"/>
        <v>1</v>
      </c>
      <c r="AZ176">
        <f t="shared" si="65"/>
        <v>1</v>
      </c>
      <c r="BA176">
        <f t="shared" si="65"/>
        <v>1</v>
      </c>
      <c r="BB176">
        <f t="shared" si="65"/>
        <v>1</v>
      </c>
    </row>
    <row r="177" spans="1:54" x14ac:dyDescent="0.25">
      <c r="A177" t="s">
        <v>220</v>
      </c>
      <c r="B177">
        <f t="shared" ref="B177:BB177" si="66">SUM(VLOOKUP($A177,$A$119:$BB$157,B$162,FALSE),A177)</f>
        <v>0</v>
      </c>
      <c r="C177">
        <f t="shared" si="66"/>
        <v>0</v>
      </c>
      <c r="D177">
        <f t="shared" si="66"/>
        <v>0</v>
      </c>
      <c r="E177">
        <f t="shared" si="66"/>
        <v>0</v>
      </c>
      <c r="F177">
        <f t="shared" si="66"/>
        <v>0</v>
      </c>
      <c r="G177">
        <f t="shared" si="66"/>
        <v>0</v>
      </c>
      <c r="H177">
        <f t="shared" si="66"/>
        <v>0</v>
      </c>
      <c r="I177">
        <f t="shared" si="66"/>
        <v>0</v>
      </c>
      <c r="J177">
        <f t="shared" si="66"/>
        <v>0</v>
      </c>
      <c r="K177">
        <f t="shared" si="66"/>
        <v>0</v>
      </c>
      <c r="L177">
        <f t="shared" si="66"/>
        <v>0</v>
      </c>
      <c r="M177">
        <f t="shared" si="66"/>
        <v>0</v>
      </c>
      <c r="N177">
        <f t="shared" si="66"/>
        <v>0</v>
      </c>
      <c r="O177">
        <f t="shared" si="66"/>
        <v>0</v>
      </c>
      <c r="P177">
        <f t="shared" si="66"/>
        <v>0</v>
      </c>
      <c r="Q177">
        <f t="shared" si="66"/>
        <v>0</v>
      </c>
      <c r="R177">
        <f t="shared" si="66"/>
        <v>0</v>
      </c>
      <c r="S177">
        <f t="shared" si="66"/>
        <v>0</v>
      </c>
      <c r="T177">
        <f t="shared" si="66"/>
        <v>1</v>
      </c>
      <c r="U177">
        <f t="shared" si="66"/>
        <v>1</v>
      </c>
      <c r="V177">
        <f t="shared" si="66"/>
        <v>2</v>
      </c>
      <c r="W177">
        <f t="shared" si="66"/>
        <v>2</v>
      </c>
      <c r="X177">
        <f t="shared" si="66"/>
        <v>2</v>
      </c>
      <c r="Y177">
        <f t="shared" si="66"/>
        <v>2</v>
      </c>
      <c r="Z177">
        <f t="shared" si="66"/>
        <v>2</v>
      </c>
      <c r="AA177">
        <f t="shared" si="66"/>
        <v>2</v>
      </c>
      <c r="AB177">
        <f t="shared" si="66"/>
        <v>2</v>
      </c>
      <c r="AC177">
        <f t="shared" si="66"/>
        <v>2</v>
      </c>
      <c r="AD177">
        <f t="shared" si="66"/>
        <v>2</v>
      </c>
      <c r="AE177">
        <f t="shared" si="66"/>
        <v>2</v>
      </c>
      <c r="AF177">
        <f t="shared" si="66"/>
        <v>2</v>
      </c>
      <c r="AG177">
        <f t="shared" si="66"/>
        <v>2</v>
      </c>
      <c r="AH177">
        <f t="shared" si="66"/>
        <v>2</v>
      </c>
      <c r="AI177">
        <f t="shared" si="66"/>
        <v>2</v>
      </c>
      <c r="AJ177">
        <f t="shared" si="66"/>
        <v>2</v>
      </c>
      <c r="AK177">
        <f t="shared" si="66"/>
        <v>2</v>
      </c>
      <c r="AL177">
        <f t="shared" si="66"/>
        <v>2</v>
      </c>
      <c r="AM177">
        <f t="shared" si="66"/>
        <v>2</v>
      </c>
      <c r="AN177">
        <f t="shared" si="66"/>
        <v>2</v>
      </c>
      <c r="AO177">
        <f t="shared" si="66"/>
        <v>2</v>
      </c>
      <c r="AP177">
        <f t="shared" si="66"/>
        <v>2</v>
      </c>
      <c r="AQ177">
        <f t="shared" si="66"/>
        <v>2</v>
      </c>
      <c r="AR177">
        <f t="shared" si="66"/>
        <v>2</v>
      </c>
      <c r="AS177">
        <f t="shared" si="66"/>
        <v>2</v>
      </c>
      <c r="AT177">
        <f t="shared" si="66"/>
        <v>2</v>
      </c>
      <c r="AU177">
        <f t="shared" si="66"/>
        <v>2</v>
      </c>
      <c r="AV177">
        <f t="shared" si="66"/>
        <v>2</v>
      </c>
      <c r="AW177">
        <f t="shared" si="66"/>
        <v>2</v>
      </c>
      <c r="AX177">
        <f t="shared" si="66"/>
        <v>2</v>
      </c>
      <c r="AY177">
        <f t="shared" si="66"/>
        <v>2</v>
      </c>
      <c r="AZ177">
        <f t="shared" si="66"/>
        <v>2</v>
      </c>
      <c r="BA177">
        <f t="shared" si="66"/>
        <v>2</v>
      </c>
      <c r="BB177">
        <f t="shared" si="66"/>
        <v>2</v>
      </c>
    </row>
    <row r="178" spans="1:54" x14ac:dyDescent="0.25">
      <c r="A178" t="s">
        <v>288</v>
      </c>
      <c r="B178">
        <f t="shared" ref="B178:BB178" si="67">SUM(VLOOKUP($A178,$A$119:$BB$157,B$162,FALSE),A178)</f>
        <v>0</v>
      </c>
      <c r="C178">
        <f t="shared" si="67"/>
        <v>0</v>
      </c>
      <c r="D178">
        <f t="shared" si="67"/>
        <v>0</v>
      </c>
      <c r="E178">
        <f t="shared" si="67"/>
        <v>0</v>
      </c>
      <c r="F178">
        <f t="shared" si="67"/>
        <v>0</v>
      </c>
      <c r="G178">
        <f t="shared" si="67"/>
        <v>0</v>
      </c>
      <c r="H178">
        <f t="shared" si="67"/>
        <v>0</v>
      </c>
      <c r="I178">
        <f t="shared" si="67"/>
        <v>0</v>
      </c>
      <c r="J178">
        <f t="shared" si="67"/>
        <v>0</v>
      </c>
      <c r="K178">
        <f t="shared" si="67"/>
        <v>0</v>
      </c>
      <c r="L178">
        <f t="shared" si="67"/>
        <v>0</v>
      </c>
      <c r="M178">
        <f t="shared" si="67"/>
        <v>0</v>
      </c>
      <c r="N178">
        <f t="shared" si="67"/>
        <v>0</v>
      </c>
      <c r="O178">
        <f t="shared" si="67"/>
        <v>0</v>
      </c>
      <c r="P178">
        <f t="shared" si="67"/>
        <v>0</v>
      </c>
      <c r="Q178">
        <f t="shared" si="67"/>
        <v>0</v>
      </c>
      <c r="R178">
        <f t="shared" si="67"/>
        <v>0</v>
      </c>
      <c r="S178">
        <f t="shared" si="67"/>
        <v>0</v>
      </c>
      <c r="T178">
        <f t="shared" si="67"/>
        <v>0</v>
      </c>
      <c r="U178">
        <f t="shared" si="67"/>
        <v>0</v>
      </c>
      <c r="V178">
        <f t="shared" si="67"/>
        <v>0</v>
      </c>
      <c r="W178">
        <f t="shared" si="67"/>
        <v>0</v>
      </c>
      <c r="X178">
        <f t="shared" si="67"/>
        <v>0</v>
      </c>
      <c r="Y178">
        <f t="shared" si="67"/>
        <v>0</v>
      </c>
      <c r="Z178">
        <f t="shared" si="67"/>
        <v>0</v>
      </c>
      <c r="AA178">
        <f t="shared" si="67"/>
        <v>0</v>
      </c>
      <c r="AB178">
        <f t="shared" si="67"/>
        <v>0</v>
      </c>
      <c r="AC178">
        <f t="shared" si="67"/>
        <v>0</v>
      </c>
      <c r="AD178">
        <f t="shared" si="67"/>
        <v>0</v>
      </c>
      <c r="AE178">
        <f t="shared" si="67"/>
        <v>0</v>
      </c>
      <c r="AF178">
        <f t="shared" si="67"/>
        <v>0</v>
      </c>
      <c r="AG178">
        <f t="shared" si="67"/>
        <v>0</v>
      </c>
      <c r="AH178">
        <f t="shared" si="67"/>
        <v>0</v>
      </c>
      <c r="AI178">
        <f t="shared" si="67"/>
        <v>0</v>
      </c>
      <c r="AJ178">
        <f t="shared" si="67"/>
        <v>0</v>
      </c>
      <c r="AK178">
        <f t="shared" si="67"/>
        <v>0</v>
      </c>
      <c r="AL178">
        <f t="shared" si="67"/>
        <v>0</v>
      </c>
      <c r="AM178">
        <f t="shared" si="67"/>
        <v>0</v>
      </c>
      <c r="AN178">
        <f t="shared" si="67"/>
        <v>0</v>
      </c>
      <c r="AO178">
        <f t="shared" si="67"/>
        <v>0</v>
      </c>
      <c r="AP178">
        <f t="shared" si="67"/>
        <v>0</v>
      </c>
      <c r="AQ178">
        <f t="shared" si="67"/>
        <v>0</v>
      </c>
      <c r="AR178">
        <f t="shared" si="67"/>
        <v>0</v>
      </c>
      <c r="AS178">
        <f t="shared" si="67"/>
        <v>0</v>
      </c>
      <c r="AT178">
        <f t="shared" si="67"/>
        <v>0</v>
      </c>
      <c r="AU178">
        <f t="shared" si="67"/>
        <v>0</v>
      </c>
      <c r="AV178">
        <f t="shared" si="67"/>
        <v>0</v>
      </c>
      <c r="AW178">
        <f t="shared" si="67"/>
        <v>0</v>
      </c>
      <c r="AX178">
        <f t="shared" si="67"/>
        <v>0</v>
      </c>
      <c r="AY178">
        <f t="shared" si="67"/>
        <v>1</v>
      </c>
      <c r="AZ178">
        <f t="shared" si="67"/>
        <v>1</v>
      </c>
      <c r="BA178">
        <f t="shared" si="67"/>
        <v>1</v>
      </c>
      <c r="BB178">
        <f t="shared" si="67"/>
        <v>1</v>
      </c>
    </row>
    <row r="179" spans="1:54" x14ac:dyDescent="0.25">
      <c r="A179" t="s">
        <v>185</v>
      </c>
      <c r="B179">
        <f t="shared" ref="B179:BB179" si="68">SUM(VLOOKUP($A179,$A$119:$BB$157,B$162,FALSE),A179)</f>
        <v>0</v>
      </c>
      <c r="C179">
        <f t="shared" si="68"/>
        <v>0</v>
      </c>
      <c r="D179">
        <f t="shared" si="68"/>
        <v>1</v>
      </c>
      <c r="E179">
        <f t="shared" si="68"/>
        <v>1</v>
      </c>
      <c r="F179">
        <f t="shared" si="68"/>
        <v>1</v>
      </c>
      <c r="G179">
        <f t="shared" si="68"/>
        <v>1</v>
      </c>
      <c r="H179">
        <f t="shared" si="68"/>
        <v>1</v>
      </c>
      <c r="I179">
        <f t="shared" si="68"/>
        <v>1</v>
      </c>
      <c r="J179">
        <f t="shared" si="68"/>
        <v>1</v>
      </c>
      <c r="K179">
        <f t="shared" si="68"/>
        <v>1</v>
      </c>
      <c r="L179">
        <f t="shared" si="68"/>
        <v>1</v>
      </c>
      <c r="M179">
        <f t="shared" si="68"/>
        <v>1</v>
      </c>
      <c r="N179">
        <f t="shared" si="68"/>
        <v>1</v>
      </c>
      <c r="O179">
        <f t="shared" si="68"/>
        <v>1</v>
      </c>
      <c r="P179">
        <f t="shared" si="68"/>
        <v>1</v>
      </c>
      <c r="Q179">
        <f t="shared" si="68"/>
        <v>1</v>
      </c>
      <c r="R179">
        <f t="shared" si="68"/>
        <v>3</v>
      </c>
      <c r="S179">
        <f t="shared" si="68"/>
        <v>3</v>
      </c>
      <c r="T179">
        <f t="shared" si="68"/>
        <v>3</v>
      </c>
      <c r="U179">
        <f t="shared" si="68"/>
        <v>3</v>
      </c>
      <c r="V179">
        <f t="shared" si="68"/>
        <v>3</v>
      </c>
      <c r="W179">
        <f t="shared" si="68"/>
        <v>3</v>
      </c>
      <c r="X179">
        <f t="shared" si="68"/>
        <v>3</v>
      </c>
      <c r="Y179">
        <f t="shared" si="68"/>
        <v>3</v>
      </c>
      <c r="Z179">
        <f t="shared" si="68"/>
        <v>3</v>
      </c>
      <c r="AA179">
        <f t="shared" si="68"/>
        <v>3</v>
      </c>
      <c r="AB179">
        <f t="shared" si="68"/>
        <v>3</v>
      </c>
      <c r="AC179">
        <f t="shared" si="68"/>
        <v>3</v>
      </c>
      <c r="AD179">
        <f t="shared" si="68"/>
        <v>3</v>
      </c>
      <c r="AE179">
        <f t="shared" si="68"/>
        <v>3</v>
      </c>
      <c r="AF179">
        <f t="shared" si="68"/>
        <v>3</v>
      </c>
      <c r="AG179">
        <f t="shared" si="68"/>
        <v>3</v>
      </c>
      <c r="AH179">
        <f t="shared" si="68"/>
        <v>3</v>
      </c>
      <c r="AI179">
        <f t="shared" si="68"/>
        <v>3</v>
      </c>
      <c r="AJ179">
        <f t="shared" si="68"/>
        <v>3</v>
      </c>
      <c r="AK179">
        <f t="shared" si="68"/>
        <v>5</v>
      </c>
      <c r="AL179">
        <f t="shared" si="68"/>
        <v>7</v>
      </c>
      <c r="AM179">
        <f t="shared" si="68"/>
        <v>7</v>
      </c>
      <c r="AN179">
        <f t="shared" si="68"/>
        <v>7</v>
      </c>
      <c r="AO179">
        <f t="shared" si="68"/>
        <v>9</v>
      </c>
      <c r="AP179">
        <f t="shared" si="68"/>
        <v>9</v>
      </c>
      <c r="AQ179">
        <f t="shared" si="68"/>
        <v>9</v>
      </c>
      <c r="AR179">
        <f t="shared" si="68"/>
        <v>9</v>
      </c>
      <c r="AS179">
        <f t="shared" si="68"/>
        <v>9</v>
      </c>
      <c r="AT179">
        <f t="shared" si="68"/>
        <v>9</v>
      </c>
      <c r="AU179">
        <f t="shared" si="68"/>
        <v>9</v>
      </c>
      <c r="AV179">
        <f t="shared" si="68"/>
        <v>11</v>
      </c>
      <c r="AW179">
        <f t="shared" si="68"/>
        <v>13</v>
      </c>
      <c r="AX179">
        <f t="shared" si="68"/>
        <v>15</v>
      </c>
      <c r="AY179">
        <f t="shared" si="68"/>
        <v>15</v>
      </c>
      <c r="AZ179">
        <f t="shared" si="68"/>
        <v>17</v>
      </c>
      <c r="BA179">
        <f t="shared" si="68"/>
        <v>19</v>
      </c>
      <c r="BB179">
        <f t="shared" si="68"/>
        <v>19</v>
      </c>
    </row>
    <row r="180" spans="1:54" x14ac:dyDescent="0.25">
      <c r="A180" t="s">
        <v>176</v>
      </c>
      <c r="B180">
        <f t="shared" ref="B180:BB180" si="69">SUM(VLOOKUP($A180,$A$119:$BB$157,B$162,FALSE),A180)</f>
        <v>0</v>
      </c>
      <c r="C180">
        <f t="shared" si="69"/>
        <v>0</v>
      </c>
      <c r="D180">
        <f t="shared" si="69"/>
        <v>0</v>
      </c>
      <c r="E180">
        <f t="shared" si="69"/>
        <v>0</v>
      </c>
      <c r="F180">
        <f t="shared" si="69"/>
        <v>0</v>
      </c>
      <c r="G180">
        <f t="shared" si="69"/>
        <v>0</v>
      </c>
      <c r="H180">
        <f t="shared" si="69"/>
        <v>0</v>
      </c>
      <c r="I180">
        <f t="shared" si="69"/>
        <v>0</v>
      </c>
      <c r="J180">
        <f t="shared" si="69"/>
        <v>0</v>
      </c>
      <c r="K180">
        <f t="shared" si="69"/>
        <v>0</v>
      </c>
      <c r="L180">
        <f t="shared" si="69"/>
        <v>0</v>
      </c>
      <c r="M180">
        <f t="shared" si="69"/>
        <v>0</v>
      </c>
      <c r="N180">
        <f t="shared" si="69"/>
        <v>0</v>
      </c>
      <c r="O180">
        <f t="shared" si="69"/>
        <v>0</v>
      </c>
      <c r="P180">
        <f t="shared" si="69"/>
        <v>0</v>
      </c>
      <c r="Q180">
        <f t="shared" si="69"/>
        <v>0</v>
      </c>
      <c r="R180">
        <f t="shared" si="69"/>
        <v>0</v>
      </c>
      <c r="S180">
        <f t="shared" si="69"/>
        <v>0</v>
      </c>
      <c r="T180">
        <f t="shared" si="69"/>
        <v>0</v>
      </c>
      <c r="U180">
        <f t="shared" si="69"/>
        <v>0</v>
      </c>
      <c r="V180">
        <f t="shared" si="69"/>
        <v>0</v>
      </c>
      <c r="W180">
        <f t="shared" si="69"/>
        <v>0</v>
      </c>
      <c r="X180">
        <f t="shared" si="69"/>
        <v>0</v>
      </c>
      <c r="Y180">
        <f t="shared" si="69"/>
        <v>0</v>
      </c>
      <c r="Z180">
        <f t="shared" si="69"/>
        <v>1</v>
      </c>
      <c r="AA180">
        <f t="shared" si="69"/>
        <v>1</v>
      </c>
      <c r="AB180">
        <f t="shared" si="69"/>
        <v>1</v>
      </c>
      <c r="AC180">
        <f t="shared" si="69"/>
        <v>1</v>
      </c>
      <c r="AD180">
        <f t="shared" si="69"/>
        <v>1</v>
      </c>
      <c r="AE180">
        <f t="shared" si="69"/>
        <v>1</v>
      </c>
      <c r="AF180">
        <f t="shared" si="69"/>
        <v>1</v>
      </c>
      <c r="AG180">
        <f t="shared" si="69"/>
        <v>1</v>
      </c>
      <c r="AH180">
        <f t="shared" si="69"/>
        <v>1</v>
      </c>
      <c r="AI180">
        <f t="shared" si="69"/>
        <v>1</v>
      </c>
      <c r="AJ180">
        <f t="shared" si="69"/>
        <v>1</v>
      </c>
      <c r="AK180">
        <f t="shared" si="69"/>
        <v>1</v>
      </c>
      <c r="AL180">
        <f t="shared" si="69"/>
        <v>1</v>
      </c>
      <c r="AM180">
        <f t="shared" si="69"/>
        <v>1</v>
      </c>
      <c r="AN180">
        <f t="shared" si="69"/>
        <v>1</v>
      </c>
      <c r="AO180">
        <f t="shared" si="69"/>
        <v>1</v>
      </c>
      <c r="AP180">
        <f t="shared" si="69"/>
        <v>1</v>
      </c>
      <c r="AQ180">
        <f t="shared" si="69"/>
        <v>1</v>
      </c>
      <c r="AR180">
        <f t="shared" si="69"/>
        <v>2</v>
      </c>
      <c r="AS180">
        <f t="shared" si="69"/>
        <v>3</v>
      </c>
      <c r="AT180">
        <f t="shared" si="69"/>
        <v>3</v>
      </c>
      <c r="AU180">
        <f t="shared" si="69"/>
        <v>3</v>
      </c>
      <c r="AV180">
        <f t="shared" si="69"/>
        <v>3</v>
      </c>
      <c r="AW180">
        <f t="shared" si="69"/>
        <v>3</v>
      </c>
      <c r="AX180">
        <f t="shared" si="69"/>
        <v>3</v>
      </c>
      <c r="AY180">
        <f t="shared" si="69"/>
        <v>3</v>
      </c>
      <c r="AZ180">
        <f t="shared" si="69"/>
        <v>3</v>
      </c>
      <c r="BA180">
        <f t="shared" si="69"/>
        <v>5</v>
      </c>
      <c r="BB180">
        <f t="shared" si="69"/>
        <v>5</v>
      </c>
    </row>
    <row r="181" spans="1:54" x14ac:dyDescent="0.25">
      <c r="A181" t="s">
        <v>194</v>
      </c>
      <c r="B181">
        <f t="shared" ref="B181:BB181" si="70">SUM(VLOOKUP($A181,$A$119:$BB$157,B$162,FALSE),A181)</f>
        <v>0</v>
      </c>
      <c r="C181">
        <f t="shared" si="70"/>
        <v>0</v>
      </c>
      <c r="D181">
        <f t="shared" si="70"/>
        <v>0</v>
      </c>
      <c r="E181">
        <f t="shared" si="70"/>
        <v>1</v>
      </c>
      <c r="F181">
        <f t="shared" si="70"/>
        <v>2</v>
      </c>
      <c r="G181">
        <f t="shared" si="70"/>
        <v>2</v>
      </c>
      <c r="H181">
        <f t="shared" si="70"/>
        <v>2</v>
      </c>
      <c r="I181">
        <f t="shared" si="70"/>
        <v>2</v>
      </c>
      <c r="J181">
        <f t="shared" si="70"/>
        <v>2</v>
      </c>
      <c r="K181">
        <f t="shared" si="70"/>
        <v>2</v>
      </c>
      <c r="L181">
        <f t="shared" si="70"/>
        <v>2</v>
      </c>
      <c r="M181">
        <f t="shared" si="70"/>
        <v>2</v>
      </c>
      <c r="N181">
        <f t="shared" si="70"/>
        <v>2</v>
      </c>
      <c r="O181">
        <f t="shared" si="70"/>
        <v>2</v>
      </c>
      <c r="P181">
        <f t="shared" si="70"/>
        <v>2</v>
      </c>
      <c r="Q181">
        <f t="shared" si="70"/>
        <v>2</v>
      </c>
      <c r="R181">
        <f t="shared" si="70"/>
        <v>2</v>
      </c>
      <c r="S181">
        <f t="shared" si="70"/>
        <v>2</v>
      </c>
      <c r="T181">
        <f t="shared" si="70"/>
        <v>2</v>
      </c>
      <c r="U181">
        <f t="shared" si="70"/>
        <v>2</v>
      </c>
      <c r="V181">
        <f t="shared" si="70"/>
        <v>2</v>
      </c>
      <c r="W181">
        <f t="shared" si="70"/>
        <v>2</v>
      </c>
      <c r="X181">
        <f t="shared" si="70"/>
        <v>2</v>
      </c>
      <c r="Y181">
        <f t="shared" si="70"/>
        <v>2</v>
      </c>
      <c r="Z181">
        <f t="shared" si="70"/>
        <v>2</v>
      </c>
      <c r="AA181">
        <f t="shared" si="70"/>
        <v>2</v>
      </c>
      <c r="AB181">
        <f t="shared" si="70"/>
        <v>2</v>
      </c>
      <c r="AC181">
        <f t="shared" si="70"/>
        <v>2</v>
      </c>
      <c r="AD181">
        <f t="shared" si="70"/>
        <v>2</v>
      </c>
      <c r="AE181">
        <f t="shared" si="70"/>
        <v>2</v>
      </c>
      <c r="AF181">
        <f t="shared" si="70"/>
        <v>2</v>
      </c>
      <c r="AG181">
        <f t="shared" si="70"/>
        <v>2</v>
      </c>
      <c r="AH181">
        <f t="shared" si="70"/>
        <v>2</v>
      </c>
      <c r="AI181">
        <f t="shared" si="70"/>
        <v>2</v>
      </c>
      <c r="AJ181">
        <f t="shared" si="70"/>
        <v>2</v>
      </c>
      <c r="AK181">
        <f t="shared" si="70"/>
        <v>2</v>
      </c>
      <c r="AL181">
        <f t="shared" si="70"/>
        <v>2</v>
      </c>
      <c r="AM181">
        <f t="shared" si="70"/>
        <v>2</v>
      </c>
      <c r="AN181">
        <f t="shared" si="70"/>
        <v>2</v>
      </c>
      <c r="AO181">
        <f t="shared" si="70"/>
        <v>2</v>
      </c>
      <c r="AP181">
        <f t="shared" si="70"/>
        <v>2</v>
      </c>
      <c r="AQ181">
        <f t="shared" si="70"/>
        <v>2</v>
      </c>
      <c r="AR181">
        <f t="shared" si="70"/>
        <v>2</v>
      </c>
      <c r="AS181">
        <f t="shared" si="70"/>
        <v>2</v>
      </c>
      <c r="AT181">
        <f t="shared" si="70"/>
        <v>3</v>
      </c>
      <c r="AU181">
        <f t="shared" si="70"/>
        <v>3</v>
      </c>
      <c r="AV181">
        <f t="shared" si="70"/>
        <v>3</v>
      </c>
      <c r="AW181">
        <f t="shared" si="70"/>
        <v>3</v>
      </c>
      <c r="AX181">
        <f t="shared" si="70"/>
        <v>5</v>
      </c>
      <c r="AY181">
        <f t="shared" si="70"/>
        <v>5</v>
      </c>
      <c r="AZ181">
        <f t="shared" si="70"/>
        <v>5</v>
      </c>
      <c r="BA181">
        <f t="shared" si="70"/>
        <v>5</v>
      </c>
      <c r="BB181">
        <f t="shared" si="70"/>
        <v>6</v>
      </c>
    </row>
    <row r="182" spans="1:54" x14ac:dyDescent="0.25">
      <c r="A182" t="s">
        <v>231</v>
      </c>
      <c r="B182">
        <f t="shared" ref="B182:BB182" si="71">SUM(VLOOKUP($A182,$A$119:$BB$157,B$162,FALSE),A182)</f>
        <v>0</v>
      </c>
      <c r="C182">
        <f t="shared" si="71"/>
        <v>0</v>
      </c>
      <c r="D182">
        <f t="shared" si="71"/>
        <v>0</v>
      </c>
      <c r="E182">
        <f t="shared" si="71"/>
        <v>0</v>
      </c>
      <c r="F182">
        <f t="shared" si="71"/>
        <v>0</v>
      </c>
      <c r="G182">
        <f t="shared" si="71"/>
        <v>0</v>
      </c>
      <c r="H182">
        <f t="shared" si="71"/>
        <v>0</v>
      </c>
      <c r="I182">
        <f t="shared" si="71"/>
        <v>0</v>
      </c>
      <c r="J182">
        <f t="shared" si="71"/>
        <v>0</v>
      </c>
      <c r="K182">
        <f t="shared" si="71"/>
        <v>0</v>
      </c>
      <c r="L182">
        <f t="shared" si="71"/>
        <v>0</v>
      </c>
      <c r="M182">
        <f t="shared" si="71"/>
        <v>0</v>
      </c>
      <c r="N182">
        <f t="shared" si="71"/>
        <v>0</v>
      </c>
      <c r="O182">
        <f t="shared" si="71"/>
        <v>1</v>
      </c>
      <c r="P182">
        <f t="shared" si="71"/>
        <v>1</v>
      </c>
      <c r="Q182">
        <f t="shared" si="71"/>
        <v>1</v>
      </c>
      <c r="R182">
        <f t="shared" si="71"/>
        <v>1</v>
      </c>
      <c r="S182">
        <f t="shared" si="71"/>
        <v>1</v>
      </c>
      <c r="T182">
        <f t="shared" si="71"/>
        <v>1</v>
      </c>
      <c r="U182">
        <f t="shared" si="71"/>
        <v>1</v>
      </c>
      <c r="V182">
        <f t="shared" si="71"/>
        <v>1</v>
      </c>
      <c r="W182">
        <f t="shared" si="71"/>
        <v>1</v>
      </c>
      <c r="X182">
        <f t="shared" si="71"/>
        <v>1</v>
      </c>
      <c r="Y182">
        <f t="shared" si="71"/>
        <v>1</v>
      </c>
      <c r="Z182">
        <f t="shared" si="71"/>
        <v>1</v>
      </c>
      <c r="AA182">
        <f t="shared" si="71"/>
        <v>1</v>
      </c>
      <c r="AB182">
        <f t="shared" si="71"/>
        <v>1</v>
      </c>
      <c r="AC182">
        <f t="shared" si="71"/>
        <v>1</v>
      </c>
      <c r="AD182">
        <f t="shared" si="71"/>
        <v>1</v>
      </c>
      <c r="AE182">
        <f t="shared" si="71"/>
        <v>1</v>
      </c>
      <c r="AF182">
        <f t="shared" si="71"/>
        <v>1</v>
      </c>
      <c r="AG182">
        <f t="shared" si="71"/>
        <v>1</v>
      </c>
      <c r="AH182">
        <f t="shared" si="71"/>
        <v>1</v>
      </c>
      <c r="AI182">
        <f t="shared" si="71"/>
        <v>1</v>
      </c>
      <c r="AJ182">
        <f t="shared" si="71"/>
        <v>1</v>
      </c>
      <c r="AK182">
        <f t="shared" si="71"/>
        <v>1</v>
      </c>
      <c r="AL182">
        <f t="shared" si="71"/>
        <v>1</v>
      </c>
      <c r="AM182">
        <f t="shared" si="71"/>
        <v>1</v>
      </c>
      <c r="AN182">
        <f t="shared" si="71"/>
        <v>1</v>
      </c>
      <c r="AO182">
        <f t="shared" si="71"/>
        <v>1</v>
      </c>
      <c r="AP182">
        <f t="shared" si="71"/>
        <v>1</v>
      </c>
      <c r="AQ182">
        <f t="shared" si="71"/>
        <v>1</v>
      </c>
      <c r="AR182">
        <f t="shared" si="71"/>
        <v>1</v>
      </c>
      <c r="AS182">
        <f t="shared" si="71"/>
        <v>1</v>
      </c>
      <c r="AT182">
        <f t="shared" si="71"/>
        <v>1</v>
      </c>
      <c r="AU182">
        <f t="shared" si="71"/>
        <v>1</v>
      </c>
      <c r="AV182">
        <f t="shared" si="71"/>
        <v>1</v>
      </c>
      <c r="AW182">
        <f t="shared" si="71"/>
        <v>1</v>
      </c>
      <c r="AX182">
        <f t="shared" si="71"/>
        <v>1</v>
      </c>
      <c r="AY182">
        <f t="shared" si="71"/>
        <v>1</v>
      </c>
      <c r="AZ182">
        <f t="shared" si="71"/>
        <v>1</v>
      </c>
      <c r="BA182">
        <f t="shared" si="71"/>
        <v>1</v>
      </c>
      <c r="BB182">
        <f t="shared" si="71"/>
        <v>1</v>
      </c>
    </row>
    <row r="183" spans="1:54" x14ac:dyDescent="0.25">
      <c r="A183" t="s">
        <v>179</v>
      </c>
      <c r="B183">
        <f t="shared" ref="B183:BB183" si="72">SUM(VLOOKUP($A183,$A$119:$BB$157,B$162,FALSE),A183)</f>
        <v>0</v>
      </c>
      <c r="C183">
        <f t="shared" si="72"/>
        <v>0</v>
      </c>
      <c r="D183">
        <f t="shared" si="72"/>
        <v>0</v>
      </c>
      <c r="E183">
        <f t="shared" si="72"/>
        <v>0</v>
      </c>
      <c r="F183">
        <f t="shared" si="72"/>
        <v>0</v>
      </c>
      <c r="G183">
        <f t="shared" si="72"/>
        <v>0</v>
      </c>
      <c r="H183">
        <f t="shared" si="72"/>
        <v>0</v>
      </c>
      <c r="I183">
        <f t="shared" si="72"/>
        <v>0</v>
      </c>
      <c r="J183">
        <f t="shared" si="72"/>
        <v>0</v>
      </c>
      <c r="K183">
        <f t="shared" si="72"/>
        <v>0</v>
      </c>
      <c r="L183">
        <f t="shared" si="72"/>
        <v>0</v>
      </c>
      <c r="M183">
        <f t="shared" si="72"/>
        <v>0</v>
      </c>
      <c r="N183">
        <f t="shared" si="72"/>
        <v>0</v>
      </c>
      <c r="O183">
        <f t="shared" si="72"/>
        <v>0</v>
      </c>
      <c r="P183">
        <f t="shared" si="72"/>
        <v>0</v>
      </c>
      <c r="Q183">
        <f t="shared" si="72"/>
        <v>0</v>
      </c>
      <c r="R183">
        <f t="shared" si="72"/>
        <v>0</v>
      </c>
      <c r="S183">
        <f t="shared" si="72"/>
        <v>0</v>
      </c>
      <c r="T183">
        <f t="shared" si="72"/>
        <v>0</v>
      </c>
      <c r="U183">
        <f t="shared" si="72"/>
        <v>0</v>
      </c>
      <c r="V183">
        <f t="shared" si="72"/>
        <v>0</v>
      </c>
      <c r="W183">
        <f t="shared" si="72"/>
        <v>0</v>
      </c>
      <c r="X183">
        <f t="shared" si="72"/>
        <v>0</v>
      </c>
      <c r="Y183">
        <f t="shared" si="72"/>
        <v>0</v>
      </c>
      <c r="Z183">
        <f t="shared" si="72"/>
        <v>0</v>
      </c>
      <c r="AA183">
        <f t="shared" si="72"/>
        <v>0</v>
      </c>
      <c r="AB183">
        <f t="shared" si="72"/>
        <v>0</v>
      </c>
      <c r="AC183">
        <f t="shared" si="72"/>
        <v>0</v>
      </c>
      <c r="AD183">
        <f t="shared" si="72"/>
        <v>0</v>
      </c>
      <c r="AE183">
        <f t="shared" si="72"/>
        <v>0</v>
      </c>
      <c r="AF183">
        <f t="shared" si="72"/>
        <v>0</v>
      </c>
      <c r="AG183">
        <f t="shared" si="72"/>
        <v>4</v>
      </c>
      <c r="AH183">
        <f t="shared" si="72"/>
        <v>4</v>
      </c>
      <c r="AI183">
        <f t="shared" si="72"/>
        <v>6</v>
      </c>
      <c r="AJ183">
        <f t="shared" si="72"/>
        <v>7</v>
      </c>
      <c r="AK183">
        <f t="shared" si="72"/>
        <v>7</v>
      </c>
      <c r="AL183">
        <f t="shared" si="72"/>
        <v>7</v>
      </c>
      <c r="AM183">
        <f t="shared" si="72"/>
        <v>7</v>
      </c>
      <c r="AN183">
        <f t="shared" si="72"/>
        <v>8</v>
      </c>
      <c r="AO183">
        <f t="shared" si="72"/>
        <v>8</v>
      </c>
      <c r="AP183">
        <f t="shared" si="72"/>
        <v>8</v>
      </c>
      <c r="AQ183">
        <f t="shared" si="72"/>
        <v>10</v>
      </c>
      <c r="AR183">
        <f t="shared" si="72"/>
        <v>10</v>
      </c>
      <c r="AS183">
        <f t="shared" si="72"/>
        <v>10</v>
      </c>
      <c r="AT183">
        <f t="shared" si="72"/>
        <v>11</v>
      </c>
      <c r="AU183">
        <f t="shared" si="72"/>
        <v>12</v>
      </c>
      <c r="AV183">
        <f t="shared" si="72"/>
        <v>12</v>
      </c>
      <c r="AW183">
        <f t="shared" si="72"/>
        <v>12</v>
      </c>
      <c r="AX183">
        <f t="shared" si="72"/>
        <v>12</v>
      </c>
      <c r="AY183">
        <f t="shared" si="72"/>
        <v>12</v>
      </c>
      <c r="AZ183">
        <f t="shared" si="72"/>
        <v>12</v>
      </c>
      <c r="BA183">
        <f t="shared" si="72"/>
        <v>12</v>
      </c>
      <c r="BB183">
        <f t="shared" si="72"/>
        <v>12</v>
      </c>
    </row>
    <row r="184" spans="1:54" x14ac:dyDescent="0.25">
      <c r="A184" t="s">
        <v>322</v>
      </c>
      <c r="B184">
        <f t="shared" ref="B184:BB184" si="73">SUM(VLOOKUP($A184,$A$119:$BB$157,B$162,FALSE),A184)</f>
        <v>0</v>
      </c>
      <c r="C184">
        <f t="shared" si="73"/>
        <v>0</v>
      </c>
      <c r="D184">
        <f t="shared" si="73"/>
        <v>0</v>
      </c>
      <c r="E184">
        <f t="shared" si="73"/>
        <v>0</v>
      </c>
      <c r="F184">
        <f t="shared" si="73"/>
        <v>0</v>
      </c>
      <c r="G184">
        <f t="shared" si="73"/>
        <v>0</v>
      </c>
      <c r="H184">
        <f t="shared" si="73"/>
        <v>0</v>
      </c>
      <c r="I184">
        <f t="shared" si="73"/>
        <v>0</v>
      </c>
      <c r="J184">
        <f t="shared" si="73"/>
        <v>0</v>
      </c>
      <c r="K184">
        <f t="shared" si="73"/>
        <v>0</v>
      </c>
      <c r="L184">
        <f t="shared" si="73"/>
        <v>0</v>
      </c>
      <c r="M184">
        <f t="shared" si="73"/>
        <v>0</v>
      </c>
      <c r="N184">
        <f t="shared" si="73"/>
        <v>0</v>
      </c>
      <c r="O184">
        <f t="shared" si="73"/>
        <v>0</v>
      </c>
      <c r="P184">
        <f t="shared" si="73"/>
        <v>0</v>
      </c>
      <c r="Q184">
        <f t="shared" si="73"/>
        <v>0</v>
      </c>
      <c r="R184">
        <f t="shared" si="73"/>
        <v>0</v>
      </c>
      <c r="S184">
        <f t="shared" si="73"/>
        <v>0</v>
      </c>
      <c r="T184">
        <f t="shared" si="73"/>
        <v>0</v>
      </c>
      <c r="U184">
        <f t="shared" si="73"/>
        <v>0</v>
      </c>
      <c r="V184">
        <f t="shared" si="73"/>
        <v>0</v>
      </c>
      <c r="W184">
        <f t="shared" si="73"/>
        <v>0</v>
      </c>
      <c r="X184">
        <f t="shared" si="73"/>
        <v>0</v>
      </c>
      <c r="Y184">
        <f t="shared" si="73"/>
        <v>0</v>
      </c>
      <c r="Z184">
        <f t="shared" si="73"/>
        <v>0</v>
      </c>
      <c r="AA184">
        <f t="shared" si="73"/>
        <v>0</v>
      </c>
      <c r="AB184">
        <f t="shared" si="73"/>
        <v>0</v>
      </c>
      <c r="AC184">
        <f t="shared" si="73"/>
        <v>0</v>
      </c>
      <c r="AD184">
        <f t="shared" si="73"/>
        <v>0</v>
      </c>
      <c r="AE184">
        <f t="shared" si="73"/>
        <v>0</v>
      </c>
      <c r="AF184">
        <f t="shared" si="73"/>
        <v>0</v>
      </c>
      <c r="AG184">
        <f t="shared" si="73"/>
        <v>0</v>
      </c>
      <c r="AH184">
        <f t="shared" si="73"/>
        <v>0</v>
      </c>
      <c r="AI184">
        <f t="shared" si="73"/>
        <v>0</v>
      </c>
      <c r="AJ184">
        <f t="shared" si="73"/>
        <v>0</v>
      </c>
      <c r="AK184">
        <f t="shared" si="73"/>
        <v>0</v>
      </c>
      <c r="AL184">
        <f t="shared" si="73"/>
        <v>0</v>
      </c>
      <c r="AM184">
        <f t="shared" si="73"/>
        <v>0</v>
      </c>
      <c r="AN184">
        <f t="shared" si="73"/>
        <v>0</v>
      </c>
      <c r="AO184">
        <f t="shared" si="73"/>
        <v>0</v>
      </c>
      <c r="AP184">
        <f t="shared" si="73"/>
        <v>2</v>
      </c>
      <c r="AQ184">
        <f t="shared" si="73"/>
        <v>2</v>
      </c>
      <c r="AR184">
        <f t="shared" si="73"/>
        <v>2</v>
      </c>
      <c r="AS184">
        <f t="shared" si="73"/>
        <v>2</v>
      </c>
      <c r="AT184">
        <f t="shared" si="73"/>
        <v>2</v>
      </c>
      <c r="AU184">
        <f t="shared" si="73"/>
        <v>2</v>
      </c>
      <c r="AV184">
        <f t="shared" si="73"/>
        <v>2</v>
      </c>
      <c r="AW184">
        <f t="shared" si="73"/>
        <v>2</v>
      </c>
      <c r="AX184">
        <f t="shared" si="73"/>
        <v>2</v>
      </c>
      <c r="AY184">
        <f t="shared" si="73"/>
        <v>2</v>
      </c>
      <c r="AZ184">
        <f t="shared" si="73"/>
        <v>2</v>
      </c>
      <c r="BA184">
        <f t="shared" si="73"/>
        <v>2</v>
      </c>
      <c r="BB184">
        <f t="shared" si="73"/>
        <v>2</v>
      </c>
    </row>
    <row r="185" spans="1:54" x14ac:dyDescent="0.25">
      <c r="A185" t="s">
        <v>169</v>
      </c>
      <c r="B185">
        <f t="shared" ref="B185:BB185" si="74">SUM(VLOOKUP($A185,$A$119:$BB$157,B$162,FALSE),A185)</f>
        <v>0</v>
      </c>
      <c r="C185">
        <f t="shared" si="74"/>
        <v>0</v>
      </c>
      <c r="D185">
        <f t="shared" si="74"/>
        <v>0</v>
      </c>
      <c r="E185">
        <f t="shared" si="74"/>
        <v>0</v>
      </c>
      <c r="F185">
        <f t="shared" si="74"/>
        <v>0</v>
      </c>
      <c r="G185">
        <f t="shared" si="74"/>
        <v>0</v>
      </c>
      <c r="H185">
        <f t="shared" si="74"/>
        <v>0</v>
      </c>
      <c r="I185">
        <f t="shared" si="74"/>
        <v>0</v>
      </c>
      <c r="J185">
        <f t="shared" si="74"/>
        <v>0</v>
      </c>
      <c r="K185">
        <f t="shared" si="74"/>
        <v>0</v>
      </c>
      <c r="L185">
        <f t="shared" si="74"/>
        <v>0</v>
      </c>
      <c r="M185">
        <f t="shared" si="74"/>
        <v>0</v>
      </c>
      <c r="N185">
        <f t="shared" si="74"/>
        <v>0</v>
      </c>
      <c r="O185">
        <f t="shared" si="74"/>
        <v>0</v>
      </c>
      <c r="P185">
        <f t="shared" si="74"/>
        <v>0</v>
      </c>
      <c r="Q185">
        <f t="shared" si="74"/>
        <v>0</v>
      </c>
      <c r="R185">
        <f t="shared" si="74"/>
        <v>0</v>
      </c>
      <c r="S185">
        <f t="shared" si="74"/>
        <v>1</v>
      </c>
      <c r="T185">
        <f t="shared" si="74"/>
        <v>1</v>
      </c>
      <c r="U185">
        <f t="shared" si="74"/>
        <v>1</v>
      </c>
      <c r="V185">
        <f t="shared" si="74"/>
        <v>1</v>
      </c>
      <c r="W185">
        <f t="shared" si="74"/>
        <v>1</v>
      </c>
      <c r="X185">
        <f t="shared" si="74"/>
        <v>1</v>
      </c>
      <c r="Y185">
        <f t="shared" si="74"/>
        <v>1</v>
      </c>
      <c r="Z185">
        <f t="shared" si="74"/>
        <v>1</v>
      </c>
      <c r="AA185">
        <f t="shared" si="74"/>
        <v>1</v>
      </c>
      <c r="AB185">
        <f t="shared" si="74"/>
        <v>1</v>
      </c>
      <c r="AC185">
        <f t="shared" si="74"/>
        <v>1</v>
      </c>
      <c r="AD185">
        <f t="shared" si="74"/>
        <v>1</v>
      </c>
      <c r="AE185">
        <f t="shared" si="74"/>
        <v>1</v>
      </c>
      <c r="AF185">
        <f t="shared" si="74"/>
        <v>1</v>
      </c>
      <c r="AG185">
        <f t="shared" si="74"/>
        <v>1</v>
      </c>
      <c r="AH185">
        <f t="shared" si="74"/>
        <v>1</v>
      </c>
      <c r="AI185">
        <f t="shared" si="74"/>
        <v>1</v>
      </c>
      <c r="AJ185">
        <f t="shared" si="74"/>
        <v>1</v>
      </c>
      <c r="AK185">
        <f t="shared" si="74"/>
        <v>1</v>
      </c>
      <c r="AL185">
        <f t="shared" si="74"/>
        <v>1</v>
      </c>
      <c r="AM185">
        <f t="shared" si="74"/>
        <v>1</v>
      </c>
      <c r="AN185">
        <f t="shared" si="74"/>
        <v>1</v>
      </c>
      <c r="AO185">
        <f t="shared" si="74"/>
        <v>1</v>
      </c>
      <c r="AP185">
        <f t="shared" si="74"/>
        <v>1</v>
      </c>
      <c r="AQ185">
        <f t="shared" si="74"/>
        <v>1</v>
      </c>
      <c r="AR185">
        <f t="shared" si="74"/>
        <v>1</v>
      </c>
      <c r="AS185">
        <f t="shared" si="74"/>
        <v>1</v>
      </c>
      <c r="AT185">
        <f t="shared" si="74"/>
        <v>1</v>
      </c>
      <c r="AU185">
        <f t="shared" si="74"/>
        <v>1</v>
      </c>
      <c r="AV185">
        <f t="shared" si="74"/>
        <v>1</v>
      </c>
      <c r="AW185">
        <f t="shared" si="74"/>
        <v>3</v>
      </c>
      <c r="AX185">
        <f t="shared" si="74"/>
        <v>3</v>
      </c>
      <c r="AY185">
        <f t="shared" si="74"/>
        <v>3</v>
      </c>
      <c r="AZ185">
        <f t="shared" si="74"/>
        <v>3</v>
      </c>
      <c r="BA185">
        <f t="shared" si="74"/>
        <v>3</v>
      </c>
      <c r="BB185">
        <f t="shared" si="74"/>
        <v>3</v>
      </c>
    </row>
    <row r="186" spans="1:54" x14ac:dyDescent="0.25">
      <c r="A186" t="s">
        <v>302</v>
      </c>
      <c r="B186">
        <f t="shared" ref="B186:BB186" si="75">SUM(VLOOKUP($A186,$A$119:$BB$157,B$162,FALSE),A186)</f>
        <v>0</v>
      </c>
      <c r="C186">
        <f t="shared" si="75"/>
        <v>0</v>
      </c>
      <c r="D186">
        <f t="shared" si="75"/>
        <v>0</v>
      </c>
      <c r="E186">
        <f t="shared" si="75"/>
        <v>0</v>
      </c>
      <c r="F186">
        <f t="shared" si="75"/>
        <v>0</v>
      </c>
      <c r="G186">
        <f t="shared" si="75"/>
        <v>0</v>
      </c>
      <c r="H186">
        <f t="shared" si="75"/>
        <v>0</v>
      </c>
      <c r="I186">
        <f t="shared" si="75"/>
        <v>0</v>
      </c>
      <c r="J186">
        <f t="shared" si="75"/>
        <v>0</v>
      </c>
      <c r="K186">
        <f t="shared" si="75"/>
        <v>0</v>
      </c>
      <c r="L186">
        <f t="shared" si="75"/>
        <v>0</v>
      </c>
      <c r="M186">
        <f t="shared" si="75"/>
        <v>0</v>
      </c>
      <c r="N186">
        <f t="shared" si="75"/>
        <v>0</v>
      </c>
      <c r="O186">
        <f t="shared" si="75"/>
        <v>0</v>
      </c>
      <c r="P186">
        <f t="shared" si="75"/>
        <v>0</v>
      </c>
      <c r="Q186">
        <f t="shared" si="75"/>
        <v>0</v>
      </c>
      <c r="R186">
        <f t="shared" si="75"/>
        <v>0</v>
      </c>
      <c r="S186">
        <f t="shared" si="75"/>
        <v>0</v>
      </c>
      <c r="T186">
        <f t="shared" si="75"/>
        <v>0</v>
      </c>
      <c r="U186">
        <f t="shared" si="75"/>
        <v>0</v>
      </c>
      <c r="V186">
        <f t="shared" si="75"/>
        <v>0</v>
      </c>
      <c r="W186">
        <f t="shared" si="75"/>
        <v>0</v>
      </c>
      <c r="X186">
        <f t="shared" si="75"/>
        <v>0</v>
      </c>
      <c r="Y186">
        <f t="shared" si="75"/>
        <v>0</v>
      </c>
      <c r="Z186">
        <f t="shared" si="75"/>
        <v>0</v>
      </c>
      <c r="AA186">
        <f t="shared" si="75"/>
        <v>0</v>
      </c>
      <c r="AB186">
        <f t="shared" si="75"/>
        <v>0</v>
      </c>
      <c r="AC186">
        <f t="shared" si="75"/>
        <v>0</v>
      </c>
      <c r="AD186">
        <f t="shared" si="75"/>
        <v>0</v>
      </c>
      <c r="AE186">
        <f t="shared" si="75"/>
        <v>0</v>
      </c>
      <c r="AF186">
        <f t="shared" si="75"/>
        <v>0</v>
      </c>
      <c r="AG186">
        <f t="shared" si="75"/>
        <v>0</v>
      </c>
      <c r="AH186">
        <f t="shared" si="75"/>
        <v>0</v>
      </c>
      <c r="AI186">
        <f t="shared" si="75"/>
        <v>0</v>
      </c>
      <c r="AJ186">
        <f t="shared" si="75"/>
        <v>0</v>
      </c>
      <c r="AK186">
        <f t="shared" si="75"/>
        <v>0</v>
      </c>
      <c r="AL186">
        <f t="shared" si="75"/>
        <v>0</v>
      </c>
      <c r="AM186">
        <f t="shared" si="75"/>
        <v>0</v>
      </c>
      <c r="AN186">
        <f t="shared" si="75"/>
        <v>0</v>
      </c>
      <c r="AO186">
        <f t="shared" si="75"/>
        <v>0</v>
      </c>
      <c r="AP186">
        <f t="shared" si="75"/>
        <v>0</v>
      </c>
      <c r="AQ186">
        <f t="shared" si="75"/>
        <v>0</v>
      </c>
      <c r="AR186">
        <f t="shared" si="75"/>
        <v>0</v>
      </c>
      <c r="AS186">
        <f t="shared" si="75"/>
        <v>0</v>
      </c>
      <c r="AT186">
        <f t="shared" si="75"/>
        <v>0</v>
      </c>
      <c r="AU186">
        <f t="shared" si="75"/>
        <v>0</v>
      </c>
      <c r="AV186">
        <f t="shared" si="75"/>
        <v>0</v>
      </c>
      <c r="AW186">
        <f t="shared" si="75"/>
        <v>0</v>
      </c>
      <c r="AX186">
        <f t="shared" si="75"/>
        <v>0</v>
      </c>
      <c r="AY186">
        <f t="shared" si="75"/>
        <v>0</v>
      </c>
      <c r="AZ186">
        <f t="shared" si="75"/>
        <v>0</v>
      </c>
      <c r="BA186">
        <f t="shared" si="75"/>
        <v>0</v>
      </c>
      <c r="BB186">
        <f t="shared" si="75"/>
        <v>0</v>
      </c>
    </row>
    <row r="187" spans="1:54" x14ac:dyDescent="0.25">
      <c r="A187" t="s">
        <v>163</v>
      </c>
      <c r="B187">
        <f t="shared" ref="B187:BB187" si="76">SUM(VLOOKUP($A187,$A$119:$BB$157,B$162,FALSE),A187)</f>
        <v>0</v>
      </c>
      <c r="C187">
        <f t="shared" si="76"/>
        <v>0</v>
      </c>
      <c r="D187">
        <f t="shared" si="76"/>
        <v>0</v>
      </c>
      <c r="E187">
        <f t="shared" si="76"/>
        <v>0</v>
      </c>
      <c r="F187">
        <f t="shared" si="76"/>
        <v>0</v>
      </c>
      <c r="G187">
        <f t="shared" si="76"/>
        <v>0</v>
      </c>
      <c r="H187">
        <f t="shared" si="76"/>
        <v>0</v>
      </c>
      <c r="I187">
        <f t="shared" si="76"/>
        <v>1</v>
      </c>
      <c r="J187">
        <f t="shared" si="76"/>
        <v>2</v>
      </c>
      <c r="K187">
        <f t="shared" si="76"/>
        <v>3</v>
      </c>
      <c r="L187">
        <f t="shared" si="76"/>
        <v>3</v>
      </c>
      <c r="M187">
        <f t="shared" si="76"/>
        <v>3</v>
      </c>
      <c r="N187">
        <f t="shared" si="76"/>
        <v>3</v>
      </c>
      <c r="O187">
        <f t="shared" si="76"/>
        <v>3</v>
      </c>
      <c r="P187">
        <f t="shared" si="76"/>
        <v>3</v>
      </c>
      <c r="Q187">
        <f t="shared" si="76"/>
        <v>3</v>
      </c>
      <c r="R187">
        <f t="shared" si="76"/>
        <v>3</v>
      </c>
      <c r="S187">
        <f t="shared" si="76"/>
        <v>3</v>
      </c>
      <c r="T187">
        <f t="shared" si="76"/>
        <v>3</v>
      </c>
      <c r="U187">
        <f t="shared" si="76"/>
        <v>3</v>
      </c>
      <c r="V187">
        <f t="shared" si="76"/>
        <v>3</v>
      </c>
      <c r="W187">
        <f t="shared" si="76"/>
        <v>3</v>
      </c>
      <c r="X187">
        <f t="shared" si="76"/>
        <v>3</v>
      </c>
      <c r="Y187">
        <f t="shared" si="76"/>
        <v>3</v>
      </c>
      <c r="Z187">
        <f t="shared" si="76"/>
        <v>3</v>
      </c>
      <c r="AA187">
        <f t="shared" si="76"/>
        <v>3</v>
      </c>
      <c r="AB187">
        <f t="shared" si="76"/>
        <v>3</v>
      </c>
      <c r="AC187">
        <f t="shared" si="76"/>
        <v>3</v>
      </c>
      <c r="AD187">
        <f t="shared" si="76"/>
        <v>3</v>
      </c>
      <c r="AE187">
        <f t="shared" si="76"/>
        <v>3</v>
      </c>
      <c r="AF187">
        <f t="shared" si="76"/>
        <v>3</v>
      </c>
      <c r="AG187">
        <f t="shared" si="76"/>
        <v>3</v>
      </c>
      <c r="AH187">
        <f t="shared" si="76"/>
        <v>3</v>
      </c>
      <c r="AI187">
        <f t="shared" si="76"/>
        <v>3</v>
      </c>
      <c r="AJ187">
        <f t="shared" si="76"/>
        <v>3</v>
      </c>
      <c r="AK187">
        <f t="shared" si="76"/>
        <v>3</v>
      </c>
      <c r="AL187">
        <f t="shared" si="76"/>
        <v>3</v>
      </c>
      <c r="AM187">
        <f t="shared" si="76"/>
        <v>3</v>
      </c>
      <c r="AN187">
        <f t="shared" si="76"/>
        <v>3</v>
      </c>
      <c r="AO187">
        <f t="shared" si="76"/>
        <v>3</v>
      </c>
      <c r="AP187">
        <f t="shared" si="76"/>
        <v>3</v>
      </c>
      <c r="AQ187">
        <f t="shared" si="76"/>
        <v>3</v>
      </c>
      <c r="AR187">
        <f t="shared" si="76"/>
        <v>3</v>
      </c>
      <c r="AS187">
        <f t="shared" si="76"/>
        <v>3</v>
      </c>
      <c r="AT187">
        <f t="shared" si="76"/>
        <v>3</v>
      </c>
      <c r="AU187">
        <f t="shared" si="76"/>
        <v>3</v>
      </c>
      <c r="AV187">
        <f t="shared" si="76"/>
        <v>3</v>
      </c>
      <c r="AW187">
        <f t="shared" si="76"/>
        <v>3</v>
      </c>
      <c r="AX187">
        <f t="shared" si="76"/>
        <v>3</v>
      </c>
      <c r="AY187">
        <f t="shared" si="76"/>
        <v>3</v>
      </c>
      <c r="AZ187">
        <f t="shared" si="76"/>
        <v>3</v>
      </c>
      <c r="BA187">
        <f t="shared" si="76"/>
        <v>3</v>
      </c>
      <c r="BB187">
        <f t="shared" si="76"/>
        <v>3</v>
      </c>
    </row>
    <row r="188" spans="1:54" x14ac:dyDescent="0.25">
      <c r="A188" t="s">
        <v>177</v>
      </c>
      <c r="B188">
        <f t="shared" ref="B188:BB188" si="77">SUM(VLOOKUP($A188,$A$119:$BB$157,B$162,FALSE),A188)</f>
        <v>0</v>
      </c>
      <c r="C188">
        <f t="shared" si="77"/>
        <v>0</v>
      </c>
      <c r="D188">
        <f t="shared" si="77"/>
        <v>0</v>
      </c>
      <c r="E188">
        <f t="shared" si="77"/>
        <v>0</v>
      </c>
      <c r="F188">
        <f t="shared" si="77"/>
        <v>0</v>
      </c>
      <c r="G188">
        <f t="shared" si="77"/>
        <v>1</v>
      </c>
      <c r="H188">
        <f t="shared" si="77"/>
        <v>1</v>
      </c>
      <c r="I188">
        <f t="shared" si="77"/>
        <v>1</v>
      </c>
      <c r="J188">
        <f t="shared" si="77"/>
        <v>2</v>
      </c>
      <c r="K188">
        <f t="shared" si="77"/>
        <v>2</v>
      </c>
      <c r="L188">
        <f t="shared" si="77"/>
        <v>2</v>
      </c>
      <c r="M188">
        <f t="shared" si="77"/>
        <v>2</v>
      </c>
      <c r="N188">
        <f t="shared" si="77"/>
        <v>2</v>
      </c>
      <c r="O188">
        <f t="shared" si="77"/>
        <v>2</v>
      </c>
      <c r="P188">
        <f t="shared" si="77"/>
        <v>2</v>
      </c>
      <c r="Q188">
        <f t="shared" si="77"/>
        <v>2</v>
      </c>
      <c r="R188">
        <f t="shared" si="77"/>
        <v>2</v>
      </c>
      <c r="S188">
        <f t="shared" si="77"/>
        <v>2</v>
      </c>
      <c r="T188">
        <f t="shared" si="77"/>
        <v>2</v>
      </c>
      <c r="U188">
        <f t="shared" si="77"/>
        <v>2</v>
      </c>
      <c r="V188">
        <f t="shared" si="77"/>
        <v>2</v>
      </c>
      <c r="W188">
        <f t="shared" si="77"/>
        <v>2</v>
      </c>
      <c r="X188">
        <f t="shared" si="77"/>
        <v>2</v>
      </c>
      <c r="Y188">
        <f t="shared" si="77"/>
        <v>2</v>
      </c>
      <c r="Z188">
        <f t="shared" si="77"/>
        <v>2</v>
      </c>
      <c r="AA188">
        <f t="shared" si="77"/>
        <v>2</v>
      </c>
      <c r="AB188">
        <f t="shared" si="77"/>
        <v>6</v>
      </c>
      <c r="AC188">
        <f t="shared" si="77"/>
        <v>8</v>
      </c>
      <c r="AD188">
        <f t="shared" si="77"/>
        <v>8</v>
      </c>
      <c r="AE188">
        <f t="shared" si="77"/>
        <v>8</v>
      </c>
      <c r="AF188">
        <f t="shared" si="77"/>
        <v>13</v>
      </c>
      <c r="AG188">
        <f t="shared" si="77"/>
        <v>13</v>
      </c>
      <c r="AH188">
        <f t="shared" si="77"/>
        <v>13</v>
      </c>
      <c r="AI188">
        <f t="shared" si="77"/>
        <v>13</v>
      </c>
      <c r="AJ188">
        <f t="shared" si="77"/>
        <v>14</v>
      </c>
      <c r="AK188">
        <f t="shared" si="77"/>
        <v>14</v>
      </c>
      <c r="AL188">
        <f t="shared" si="77"/>
        <v>14</v>
      </c>
      <c r="AM188">
        <f t="shared" si="77"/>
        <v>14</v>
      </c>
      <c r="AN188">
        <f t="shared" si="77"/>
        <v>14</v>
      </c>
      <c r="AO188">
        <f t="shared" si="77"/>
        <v>14</v>
      </c>
      <c r="AP188">
        <f t="shared" si="77"/>
        <v>14</v>
      </c>
      <c r="AQ188">
        <f t="shared" si="77"/>
        <v>14</v>
      </c>
      <c r="AR188">
        <f t="shared" si="77"/>
        <v>14</v>
      </c>
      <c r="AS188">
        <f t="shared" si="77"/>
        <v>14</v>
      </c>
      <c r="AT188">
        <f t="shared" si="77"/>
        <v>14</v>
      </c>
      <c r="AU188">
        <f t="shared" si="77"/>
        <v>14</v>
      </c>
      <c r="AV188">
        <f t="shared" si="77"/>
        <v>14</v>
      </c>
      <c r="AW188">
        <f t="shared" si="77"/>
        <v>15</v>
      </c>
      <c r="AX188">
        <f t="shared" si="77"/>
        <v>15</v>
      </c>
      <c r="AY188">
        <f t="shared" si="77"/>
        <v>16</v>
      </c>
      <c r="AZ188">
        <f t="shared" si="77"/>
        <v>16</v>
      </c>
      <c r="BA188">
        <f t="shared" si="77"/>
        <v>16</v>
      </c>
      <c r="BB188">
        <f t="shared" si="77"/>
        <v>16</v>
      </c>
    </row>
    <row r="189" spans="1:54" x14ac:dyDescent="0.25">
      <c r="A189" t="s">
        <v>230</v>
      </c>
      <c r="B189">
        <f t="shared" ref="B189:BB189" si="78">SUM(VLOOKUP($A189,$A$119:$BB$157,B$162,FALSE),A189)</f>
        <v>0</v>
      </c>
      <c r="C189">
        <f t="shared" si="78"/>
        <v>0</v>
      </c>
      <c r="D189">
        <f t="shared" si="78"/>
        <v>0</v>
      </c>
      <c r="E189">
        <f t="shared" si="78"/>
        <v>0</v>
      </c>
      <c r="F189">
        <f t="shared" si="78"/>
        <v>0</v>
      </c>
      <c r="G189">
        <f t="shared" si="78"/>
        <v>0</v>
      </c>
      <c r="H189">
        <f t="shared" si="78"/>
        <v>1</v>
      </c>
      <c r="I189">
        <f t="shared" si="78"/>
        <v>1</v>
      </c>
      <c r="J189">
        <f t="shared" si="78"/>
        <v>1</v>
      </c>
      <c r="K189">
        <f t="shared" si="78"/>
        <v>1</v>
      </c>
      <c r="L189">
        <f t="shared" si="78"/>
        <v>1</v>
      </c>
      <c r="M189">
        <f t="shared" si="78"/>
        <v>1</v>
      </c>
      <c r="N189">
        <f t="shared" si="78"/>
        <v>1</v>
      </c>
      <c r="O189">
        <f t="shared" si="78"/>
        <v>1</v>
      </c>
      <c r="P189">
        <f t="shared" si="78"/>
        <v>1</v>
      </c>
      <c r="Q189">
        <f t="shared" si="78"/>
        <v>1</v>
      </c>
      <c r="R189">
        <f t="shared" si="78"/>
        <v>1</v>
      </c>
      <c r="S189">
        <f t="shared" si="78"/>
        <v>1</v>
      </c>
      <c r="T189">
        <f t="shared" si="78"/>
        <v>1</v>
      </c>
      <c r="U189">
        <f t="shared" si="78"/>
        <v>1</v>
      </c>
      <c r="V189">
        <f t="shared" si="78"/>
        <v>1</v>
      </c>
      <c r="W189">
        <f t="shared" si="78"/>
        <v>1</v>
      </c>
      <c r="X189">
        <f t="shared" si="78"/>
        <v>1</v>
      </c>
      <c r="Y189">
        <f t="shared" si="78"/>
        <v>1</v>
      </c>
      <c r="Z189">
        <f t="shared" si="78"/>
        <v>1</v>
      </c>
      <c r="AA189">
        <f t="shared" si="78"/>
        <v>1</v>
      </c>
      <c r="AB189">
        <f t="shared" si="78"/>
        <v>1</v>
      </c>
      <c r="AC189">
        <f t="shared" si="78"/>
        <v>1</v>
      </c>
      <c r="AD189">
        <f t="shared" si="78"/>
        <v>1</v>
      </c>
      <c r="AE189">
        <f t="shared" si="78"/>
        <v>1</v>
      </c>
      <c r="AF189">
        <f t="shared" si="78"/>
        <v>1</v>
      </c>
      <c r="AG189">
        <f t="shared" si="78"/>
        <v>1</v>
      </c>
      <c r="AH189">
        <f t="shared" si="78"/>
        <v>1</v>
      </c>
      <c r="AI189">
        <f t="shared" si="78"/>
        <v>1</v>
      </c>
      <c r="AJ189">
        <f t="shared" si="78"/>
        <v>1</v>
      </c>
      <c r="AK189">
        <f t="shared" si="78"/>
        <v>1</v>
      </c>
      <c r="AL189">
        <f t="shared" si="78"/>
        <v>1</v>
      </c>
      <c r="AM189">
        <f t="shared" si="78"/>
        <v>1</v>
      </c>
      <c r="AN189">
        <f t="shared" si="78"/>
        <v>1</v>
      </c>
      <c r="AO189">
        <f t="shared" si="78"/>
        <v>1</v>
      </c>
      <c r="AP189">
        <f t="shared" si="78"/>
        <v>1</v>
      </c>
      <c r="AQ189">
        <f t="shared" si="78"/>
        <v>1</v>
      </c>
      <c r="AR189">
        <f t="shared" si="78"/>
        <v>1</v>
      </c>
      <c r="AS189">
        <f t="shared" si="78"/>
        <v>1</v>
      </c>
      <c r="AT189">
        <f t="shared" si="78"/>
        <v>1</v>
      </c>
      <c r="AU189">
        <f t="shared" si="78"/>
        <v>1</v>
      </c>
      <c r="AV189">
        <f t="shared" si="78"/>
        <v>1</v>
      </c>
      <c r="AW189">
        <f t="shared" si="78"/>
        <v>1</v>
      </c>
      <c r="AX189">
        <f t="shared" si="78"/>
        <v>1</v>
      </c>
      <c r="AY189">
        <f t="shared" si="78"/>
        <v>2</v>
      </c>
      <c r="AZ189">
        <f t="shared" si="78"/>
        <v>2</v>
      </c>
      <c r="BA189">
        <f t="shared" si="78"/>
        <v>2</v>
      </c>
      <c r="BB189">
        <f t="shared" si="78"/>
        <v>2</v>
      </c>
    </row>
    <row r="190" spans="1:54" x14ac:dyDescent="0.25">
      <c r="A190" t="s">
        <v>232</v>
      </c>
      <c r="B190">
        <f t="shared" ref="B190:BB190" si="79">SUM(VLOOKUP($A190,$A$119:$BB$157,B$162,FALSE),A190)</f>
        <v>0</v>
      </c>
      <c r="C190">
        <f t="shared" si="79"/>
        <v>0</v>
      </c>
      <c r="D190">
        <f t="shared" si="79"/>
        <v>0</v>
      </c>
      <c r="E190">
        <f t="shared" si="79"/>
        <v>0</v>
      </c>
      <c r="F190">
        <f t="shared" si="79"/>
        <v>0</v>
      </c>
      <c r="G190">
        <f t="shared" si="79"/>
        <v>0</v>
      </c>
      <c r="H190">
        <f t="shared" si="79"/>
        <v>0</v>
      </c>
      <c r="I190">
        <f t="shared" si="79"/>
        <v>0</v>
      </c>
      <c r="J190">
        <f t="shared" si="79"/>
        <v>0</v>
      </c>
      <c r="K190">
        <f t="shared" si="79"/>
        <v>0</v>
      </c>
      <c r="L190">
        <f t="shared" si="79"/>
        <v>0</v>
      </c>
      <c r="M190">
        <f t="shared" si="79"/>
        <v>0</v>
      </c>
      <c r="N190">
        <f t="shared" si="79"/>
        <v>0</v>
      </c>
      <c r="O190">
        <f t="shared" si="79"/>
        <v>0</v>
      </c>
      <c r="P190">
        <f t="shared" si="79"/>
        <v>0</v>
      </c>
      <c r="Q190">
        <f t="shared" si="79"/>
        <v>0</v>
      </c>
      <c r="R190">
        <f t="shared" si="79"/>
        <v>0</v>
      </c>
      <c r="S190">
        <f t="shared" si="79"/>
        <v>0</v>
      </c>
      <c r="T190">
        <f t="shared" si="79"/>
        <v>0</v>
      </c>
      <c r="U190">
        <f t="shared" si="79"/>
        <v>0</v>
      </c>
      <c r="V190">
        <f t="shared" si="79"/>
        <v>0</v>
      </c>
      <c r="W190">
        <f t="shared" si="79"/>
        <v>0</v>
      </c>
      <c r="X190">
        <f t="shared" si="79"/>
        <v>0</v>
      </c>
      <c r="Y190">
        <f t="shared" si="79"/>
        <v>0</v>
      </c>
      <c r="Z190">
        <f t="shared" si="79"/>
        <v>0</v>
      </c>
      <c r="AA190">
        <f t="shared" si="79"/>
        <v>0</v>
      </c>
      <c r="AB190">
        <f t="shared" si="79"/>
        <v>0</v>
      </c>
      <c r="AC190">
        <f t="shared" si="79"/>
        <v>0</v>
      </c>
      <c r="AD190">
        <f t="shared" si="79"/>
        <v>0</v>
      </c>
      <c r="AE190">
        <f t="shared" si="79"/>
        <v>0</v>
      </c>
      <c r="AF190">
        <f t="shared" si="79"/>
        <v>0</v>
      </c>
      <c r="AG190">
        <f t="shared" si="79"/>
        <v>0</v>
      </c>
      <c r="AH190">
        <f t="shared" si="79"/>
        <v>0</v>
      </c>
      <c r="AI190">
        <f t="shared" si="79"/>
        <v>0</v>
      </c>
      <c r="AJ190">
        <f t="shared" si="79"/>
        <v>0</v>
      </c>
      <c r="AK190">
        <f t="shared" si="79"/>
        <v>0</v>
      </c>
      <c r="AL190">
        <f t="shared" si="79"/>
        <v>0</v>
      </c>
      <c r="AM190">
        <f t="shared" si="79"/>
        <v>0</v>
      </c>
      <c r="AN190">
        <f t="shared" si="79"/>
        <v>0</v>
      </c>
      <c r="AO190">
        <f t="shared" si="79"/>
        <v>0</v>
      </c>
      <c r="AP190">
        <f t="shared" si="79"/>
        <v>1</v>
      </c>
      <c r="AQ190">
        <f t="shared" si="79"/>
        <v>1</v>
      </c>
      <c r="AR190">
        <f t="shared" si="79"/>
        <v>1</v>
      </c>
      <c r="AS190">
        <f t="shared" si="79"/>
        <v>1</v>
      </c>
      <c r="AT190">
        <f t="shared" si="79"/>
        <v>1</v>
      </c>
      <c r="AU190">
        <f t="shared" si="79"/>
        <v>1</v>
      </c>
      <c r="AV190">
        <f t="shared" si="79"/>
        <v>1</v>
      </c>
      <c r="AW190">
        <f t="shared" si="79"/>
        <v>1</v>
      </c>
      <c r="AX190">
        <f t="shared" si="79"/>
        <v>1</v>
      </c>
      <c r="AY190">
        <f t="shared" si="79"/>
        <v>1</v>
      </c>
      <c r="AZ190">
        <f t="shared" si="79"/>
        <v>1</v>
      </c>
      <c r="BA190">
        <f t="shared" si="79"/>
        <v>1</v>
      </c>
      <c r="BB190">
        <f t="shared" si="79"/>
        <v>1</v>
      </c>
    </row>
    <row r="191" spans="1:54" x14ac:dyDescent="0.25">
      <c r="A191" t="s">
        <v>203</v>
      </c>
      <c r="B191">
        <f>SUM(VLOOKUP($A191,$A$119:$BB$157,B$162,FALSE),A191)</f>
        <v>0</v>
      </c>
      <c r="C191">
        <f t="shared" ref="C191:BB191" si="80">SUM(VLOOKUP($A191,$A$119:$BB$157,C$162,FALSE),B191)</f>
        <v>0</v>
      </c>
      <c r="D191">
        <f t="shared" si="80"/>
        <v>0</v>
      </c>
      <c r="E191">
        <f t="shared" si="80"/>
        <v>0</v>
      </c>
      <c r="F191">
        <f t="shared" si="80"/>
        <v>0</v>
      </c>
      <c r="G191">
        <f t="shared" si="80"/>
        <v>0</v>
      </c>
      <c r="H191">
        <f t="shared" si="80"/>
        <v>0</v>
      </c>
      <c r="I191">
        <f t="shared" si="80"/>
        <v>0</v>
      </c>
      <c r="J191">
        <f t="shared" si="80"/>
        <v>0</v>
      </c>
      <c r="K191">
        <f t="shared" si="80"/>
        <v>0</v>
      </c>
      <c r="L191">
        <f t="shared" si="80"/>
        <v>1</v>
      </c>
      <c r="M191">
        <f t="shared" si="80"/>
        <v>1</v>
      </c>
      <c r="N191">
        <f t="shared" si="80"/>
        <v>1</v>
      </c>
      <c r="O191">
        <f t="shared" si="80"/>
        <v>1</v>
      </c>
      <c r="P191">
        <f t="shared" si="80"/>
        <v>1</v>
      </c>
      <c r="Q191">
        <f t="shared" si="80"/>
        <v>1</v>
      </c>
      <c r="R191">
        <f t="shared" si="80"/>
        <v>1</v>
      </c>
      <c r="S191">
        <f t="shared" si="80"/>
        <v>1</v>
      </c>
      <c r="T191">
        <f t="shared" si="80"/>
        <v>1</v>
      </c>
      <c r="U191">
        <f t="shared" si="80"/>
        <v>1</v>
      </c>
      <c r="V191">
        <f t="shared" si="80"/>
        <v>1</v>
      </c>
      <c r="W191">
        <f t="shared" si="80"/>
        <v>1</v>
      </c>
      <c r="X191">
        <f t="shared" si="80"/>
        <v>1</v>
      </c>
      <c r="Y191">
        <f t="shared" si="80"/>
        <v>1</v>
      </c>
      <c r="Z191">
        <f t="shared" si="80"/>
        <v>1</v>
      </c>
      <c r="AA191">
        <f t="shared" si="80"/>
        <v>1</v>
      </c>
      <c r="AB191">
        <f t="shared" si="80"/>
        <v>1</v>
      </c>
      <c r="AC191">
        <f t="shared" si="80"/>
        <v>1</v>
      </c>
      <c r="AD191">
        <f t="shared" si="80"/>
        <v>1</v>
      </c>
      <c r="AE191">
        <f t="shared" si="80"/>
        <v>1</v>
      </c>
      <c r="AF191">
        <f t="shared" si="80"/>
        <v>1</v>
      </c>
      <c r="AG191">
        <f t="shared" si="80"/>
        <v>1</v>
      </c>
      <c r="AH191">
        <f t="shared" si="80"/>
        <v>1</v>
      </c>
      <c r="AI191">
        <f t="shared" si="80"/>
        <v>1</v>
      </c>
      <c r="AJ191">
        <f t="shared" si="80"/>
        <v>1</v>
      </c>
      <c r="AK191">
        <f t="shared" si="80"/>
        <v>1</v>
      </c>
      <c r="AL191">
        <f t="shared" si="80"/>
        <v>1</v>
      </c>
      <c r="AM191">
        <f t="shared" si="80"/>
        <v>1</v>
      </c>
      <c r="AN191">
        <f t="shared" si="80"/>
        <v>1</v>
      </c>
      <c r="AO191">
        <f t="shared" si="80"/>
        <v>1</v>
      </c>
      <c r="AP191">
        <f t="shared" si="80"/>
        <v>1</v>
      </c>
      <c r="AQ191">
        <f t="shared" si="80"/>
        <v>1</v>
      </c>
      <c r="AR191">
        <f t="shared" si="80"/>
        <v>1</v>
      </c>
      <c r="AS191">
        <f t="shared" si="80"/>
        <v>1</v>
      </c>
      <c r="AT191">
        <f t="shared" si="80"/>
        <v>1</v>
      </c>
      <c r="AU191">
        <f t="shared" si="80"/>
        <v>1</v>
      </c>
      <c r="AV191">
        <f t="shared" si="80"/>
        <v>2</v>
      </c>
      <c r="AW191">
        <f t="shared" si="80"/>
        <v>2</v>
      </c>
      <c r="AX191">
        <f t="shared" si="80"/>
        <v>2</v>
      </c>
      <c r="AY191">
        <f t="shared" si="80"/>
        <v>3</v>
      </c>
      <c r="AZ191">
        <f t="shared" si="80"/>
        <v>3</v>
      </c>
      <c r="BA191">
        <f t="shared" si="80"/>
        <v>3</v>
      </c>
      <c r="BB191">
        <f t="shared" si="80"/>
        <v>3</v>
      </c>
    </row>
    <row r="192" spans="1:54" x14ac:dyDescent="0.25">
      <c r="A192" t="s">
        <v>160</v>
      </c>
      <c r="B192">
        <f t="shared" ref="B192:BB192" si="81">SUM(VLOOKUP($A192,$A$119:$BB$157,B$162,FALSE),A192)</f>
        <v>0</v>
      </c>
      <c r="C192">
        <f t="shared" si="81"/>
        <v>0</v>
      </c>
      <c r="D192">
        <f t="shared" si="81"/>
        <v>2</v>
      </c>
      <c r="E192">
        <f t="shared" si="81"/>
        <v>2</v>
      </c>
      <c r="F192">
        <f t="shared" si="81"/>
        <v>2</v>
      </c>
      <c r="G192">
        <f t="shared" si="81"/>
        <v>3</v>
      </c>
      <c r="H192">
        <f t="shared" si="81"/>
        <v>3</v>
      </c>
      <c r="I192">
        <f t="shared" si="81"/>
        <v>4</v>
      </c>
      <c r="J192">
        <f t="shared" si="81"/>
        <v>4</v>
      </c>
      <c r="K192">
        <f t="shared" si="81"/>
        <v>4</v>
      </c>
      <c r="L192">
        <f t="shared" si="81"/>
        <v>4</v>
      </c>
      <c r="M192">
        <f t="shared" si="81"/>
        <v>4</v>
      </c>
      <c r="N192">
        <f t="shared" si="81"/>
        <v>4</v>
      </c>
      <c r="O192">
        <f t="shared" si="81"/>
        <v>4</v>
      </c>
      <c r="P192">
        <f t="shared" si="81"/>
        <v>4</v>
      </c>
      <c r="Q192">
        <f t="shared" si="81"/>
        <v>4</v>
      </c>
      <c r="R192">
        <f t="shared" si="81"/>
        <v>4</v>
      </c>
      <c r="S192">
        <f t="shared" si="81"/>
        <v>4</v>
      </c>
      <c r="T192">
        <f t="shared" si="81"/>
        <v>4</v>
      </c>
      <c r="U192">
        <f t="shared" si="81"/>
        <v>4</v>
      </c>
      <c r="V192">
        <f t="shared" si="81"/>
        <v>4</v>
      </c>
      <c r="W192">
        <f t="shared" si="81"/>
        <v>4</v>
      </c>
      <c r="X192">
        <f t="shared" si="81"/>
        <v>4</v>
      </c>
      <c r="Y192">
        <f t="shared" si="81"/>
        <v>4</v>
      </c>
      <c r="Z192">
        <f t="shared" si="81"/>
        <v>4</v>
      </c>
      <c r="AA192">
        <f t="shared" si="81"/>
        <v>4</v>
      </c>
      <c r="AB192">
        <f t="shared" si="81"/>
        <v>4</v>
      </c>
      <c r="AC192">
        <f t="shared" si="81"/>
        <v>4</v>
      </c>
      <c r="AD192">
        <f t="shared" si="81"/>
        <v>4</v>
      </c>
      <c r="AE192">
        <f t="shared" si="81"/>
        <v>4</v>
      </c>
      <c r="AF192">
        <f t="shared" si="81"/>
        <v>4</v>
      </c>
      <c r="AG192">
        <f t="shared" si="81"/>
        <v>4</v>
      </c>
      <c r="AH192">
        <f t="shared" si="81"/>
        <v>4</v>
      </c>
      <c r="AI192">
        <f t="shared" si="81"/>
        <v>4</v>
      </c>
      <c r="AJ192">
        <f t="shared" si="81"/>
        <v>4</v>
      </c>
      <c r="AK192">
        <f t="shared" si="81"/>
        <v>4</v>
      </c>
      <c r="AL192">
        <f t="shared" si="81"/>
        <v>4</v>
      </c>
      <c r="AM192">
        <f t="shared" si="81"/>
        <v>4</v>
      </c>
      <c r="AN192">
        <f t="shared" si="81"/>
        <v>4</v>
      </c>
      <c r="AO192">
        <f t="shared" si="81"/>
        <v>4</v>
      </c>
      <c r="AP192">
        <f t="shared" si="81"/>
        <v>4</v>
      </c>
      <c r="AQ192">
        <f t="shared" si="81"/>
        <v>4</v>
      </c>
      <c r="AR192">
        <f t="shared" si="81"/>
        <v>4</v>
      </c>
      <c r="AS192">
        <f t="shared" si="81"/>
        <v>4</v>
      </c>
      <c r="AT192">
        <f t="shared" si="81"/>
        <v>4</v>
      </c>
      <c r="AU192">
        <f t="shared" si="81"/>
        <v>4</v>
      </c>
      <c r="AV192">
        <f t="shared" si="81"/>
        <v>4</v>
      </c>
      <c r="AW192">
        <f t="shared" si="81"/>
        <v>5</v>
      </c>
      <c r="AX192">
        <f t="shared" si="81"/>
        <v>5</v>
      </c>
      <c r="AY192">
        <f t="shared" si="81"/>
        <v>6</v>
      </c>
      <c r="AZ192">
        <f t="shared" si="81"/>
        <v>6</v>
      </c>
      <c r="BA192">
        <f t="shared" si="81"/>
        <v>6</v>
      </c>
      <c r="BB192">
        <f t="shared" si="81"/>
        <v>6</v>
      </c>
    </row>
    <row r="193" spans="1:54" x14ac:dyDescent="0.25">
      <c r="A193" t="s">
        <v>223</v>
      </c>
      <c r="B193">
        <f t="shared" ref="B193:BB193" si="82">SUM(VLOOKUP($A193,$A$119:$BB$157,B$162,FALSE),A193)</f>
        <v>0</v>
      </c>
      <c r="C193">
        <f t="shared" si="82"/>
        <v>0</v>
      </c>
      <c r="D193">
        <f t="shared" si="82"/>
        <v>0</v>
      </c>
      <c r="E193">
        <f t="shared" si="82"/>
        <v>0</v>
      </c>
      <c r="F193">
        <f t="shared" si="82"/>
        <v>0</v>
      </c>
      <c r="G193">
        <f t="shared" si="82"/>
        <v>0</v>
      </c>
      <c r="H193">
        <f t="shared" si="82"/>
        <v>0</v>
      </c>
      <c r="I193">
        <f t="shared" si="82"/>
        <v>0</v>
      </c>
      <c r="J193">
        <f t="shared" si="82"/>
        <v>0</v>
      </c>
      <c r="K193">
        <f t="shared" si="82"/>
        <v>0</v>
      </c>
      <c r="L193">
        <f t="shared" si="82"/>
        <v>0</v>
      </c>
      <c r="M193">
        <f t="shared" si="82"/>
        <v>0</v>
      </c>
      <c r="N193">
        <f t="shared" si="82"/>
        <v>0</v>
      </c>
      <c r="O193">
        <f t="shared" si="82"/>
        <v>0</v>
      </c>
      <c r="P193">
        <f t="shared" si="82"/>
        <v>0</v>
      </c>
      <c r="Q193">
        <f t="shared" si="82"/>
        <v>0</v>
      </c>
      <c r="R193">
        <f t="shared" si="82"/>
        <v>0</v>
      </c>
      <c r="S193">
        <f t="shared" si="82"/>
        <v>0</v>
      </c>
      <c r="T193">
        <f t="shared" si="82"/>
        <v>0</v>
      </c>
      <c r="U193">
        <f t="shared" si="82"/>
        <v>0</v>
      </c>
      <c r="V193">
        <f t="shared" si="82"/>
        <v>0</v>
      </c>
      <c r="W193">
        <f t="shared" si="82"/>
        <v>0</v>
      </c>
      <c r="X193">
        <f t="shared" si="82"/>
        <v>0</v>
      </c>
      <c r="Y193">
        <f t="shared" si="82"/>
        <v>0</v>
      </c>
      <c r="Z193">
        <f t="shared" si="82"/>
        <v>0</v>
      </c>
      <c r="AA193">
        <f t="shared" si="82"/>
        <v>0</v>
      </c>
      <c r="AB193">
        <f t="shared" si="82"/>
        <v>0</v>
      </c>
      <c r="AC193">
        <f t="shared" si="82"/>
        <v>0</v>
      </c>
      <c r="AD193">
        <f t="shared" si="82"/>
        <v>1</v>
      </c>
      <c r="AE193">
        <f t="shared" si="82"/>
        <v>3</v>
      </c>
      <c r="AF193">
        <f t="shared" si="82"/>
        <v>3</v>
      </c>
      <c r="AG193">
        <f t="shared" si="82"/>
        <v>3</v>
      </c>
      <c r="AH193">
        <f t="shared" si="82"/>
        <v>3</v>
      </c>
      <c r="AI193">
        <f t="shared" si="82"/>
        <v>3</v>
      </c>
      <c r="AJ193">
        <f t="shared" si="82"/>
        <v>4</v>
      </c>
      <c r="AK193">
        <f t="shared" si="82"/>
        <v>4</v>
      </c>
      <c r="AL193">
        <f t="shared" si="82"/>
        <v>4</v>
      </c>
      <c r="AM193">
        <f t="shared" si="82"/>
        <v>4</v>
      </c>
      <c r="AN193">
        <f t="shared" si="82"/>
        <v>4</v>
      </c>
      <c r="AO193">
        <f t="shared" si="82"/>
        <v>4</v>
      </c>
      <c r="AP193">
        <f t="shared" si="82"/>
        <v>4</v>
      </c>
      <c r="AQ193">
        <f t="shared" si="82"/>
        <v>4</v>
      </c>
      <c r="AR193">
        <f t="shared" si="82"/>
        <v>4</v>
      </c>
      <c r="AS193">
        <f t="shared" si="82"/>
        <v>4</v>
      </c>
      <c r="AT193">
        <f t="shared" si="82"/>
        <v>4</v>
      </c>
      <c r="AU193">
        <f t="shared" si="82"/>
        <v>4</v>
      </c>
      <c r="AV193">
        <f t="shared" si="82"/>
        <v>4</v>
      </c>
      <c r="AW193">
        <f t="shared" si="82"/>
        <v>4</v>
      </c>
      <c r="AX193">
        <f t="shared" si="82"/>
        <v>4</v>
      </c>
      <c r="AY193">
        <f t="shared" si="82"/>
        <v>4</v>
      </c>
      <c r="AZ193">
        <f t="shared" si="82"/>
        <v>4</v>
      </c>
      <c r="BA193">
        <f t="shared" si="82"/>
        <v>4</v>
      </c>
      <c r="BB193">
        <f t="shared" si="82"/>
        <v>4</v>
      </c>
    </row>
    <row r="194" spans="1:54" x14ac:dyDescent="0.25">
      <c r="A194" t="s">
        <v>189</v>
      </c>
      <c r="B194">
        <f t="shared" ref="B194:BB194" si="83">SUM(VLOOKUP($A194,$A$119:$BB$157,B$162,FALSE),A194)</f>
        <v>0</v>
      </c>
      <c r="C194">
        <f t="shared" si="83"/>
        <v>0</v>
      </c>
      <c r="D194">
        <f t="shared" si="83"/>
        <v>0</v>
      </c>
      <c r="E194">
        <f t="shared" si="83"/>
        <v>0</v>
      </c>
      <c r="F194">
        <f t="shared" si="83"/>
        <v>0</v>
      </c>
      <c r="G194">
        <f t="shared" si="83"/>
        <v>0</v>
      </c>
      <c r="H194">
        <f t="shared" si="83"/>
        <v>0</v>
      </c>
      <c r="I194">
        <f t="shared" si="83"/>
        <v>0</v>
      </c>
      <c r="J194">
        <f t="shared" si="83"/>
        <v>0</v>
      </c>
      <c r="K194">
        <f t="shared" si="83"/>
        <v>0</v>
      </c>
      <c r="L194">
        <f t="shared" si="83"/>
        <v>0</v>
      </c>
      <c r="M194">
        <f t="shared" si="83"/>
        <v>0</v>
      </c>
      <c r="N194">
        <f t="shared" si="83"/>
        <v>0</v>
      </c>
      <c r="O194">
        <f t="shared" si="83"/>
        <v>0</v>
      </c>
      <c r="P194">
        <f t="shared" si="83"/>
        <v>0</v>
      </c>
      <c r="Q194">
        <f t="shared" si="83"/>
        <v>0</v>
      </c>
      <c r="R194">
        <f t="shared" si="83"/>
        <v>0</v>
      </c>
      <c r="S194">
        <f t="shared" si="83"/>
        <v>0</v>
      </c>
      <c r="T194">
        <f t="shared" si="83"/>
        <v>1</v>
      </c>
      <c r="U194">
        <f t="shared" si="83"/>
        <v>1</v>
      </c>
      <c r="V194">
        <f t="shared" si="83"/>
        <v>1</v>
      </c>
      <c r="W194">
        <f t="shared" si="83"/>
        <v>1</v>
      </c>
      <c r="X194">
        <f t="shared" si="83"/>
        <v>1</v>
      </c>
      <c r="Y194">
        <f t="shared" si="83"/>
        <v>1</v>
      </c>
      <c r="Z194">
        <f t="shared" si="83"/>
        <v>1</v>
      </c>
      <c r="AA194">
        <f t="shared" si="83"/>
        <v>1</v>
      </c>
      <c r="AB194">
        <f t="shared" si="83"/>
        <v>1</v>
      </c>
      <c r="AC194">
        <f t="shared" si="83"/>
        <v>1</v>
      </c>
      <c r="AD194">
        <f t="shared" si="83"/>
        <v>1</v>
      </c>
      <c r="AE194">
        <f t="shared" si="83"/>
        <v>1</v>
      </c>
      <c r="AF194">
        <f t="shared" si="83"/>
        <v>1</v>
      </c>
      <c r="AG194">
        <f t="shared" si="83"/>
        <v>1</v>
      </c>
      <c r="AH194">
        <f t="shared" si="83"/>
        <v>1</v>
      </c>
      <c r="AI194">
        <f t="shared" si="83"/>
        <v>1</v>
      </c>
      <c r="AJ194">
        <f t="shared" si="83"/>
        <v>1</v>
      </c>
      <c r="AK194">
        <f t="shared" si="83"/>
        <v>1</v>
      </c>
      <c r="AL194">
        <f t="shared" si="83"/>
        <v>1</v>
      </c>
      <c r="AM194">
        <f t="shared" si="83"/>
        <v>1</v>
      </c>
      <c r="AN194">
        <f t="shared" si="83"/>
        <v>1</v>
      </c>
      <c r="AO194">
        <f t="shared" si="83"/>
        <v>1</v>
      </c>
      <c r="AP194">
        <f t="shared" si="83"/>
        <v>2</v>
      </c>
      <c r="AQ194">
        <f t="shared" si="83"/>
        <v>3</v>
      </c>
      <c r="AR194">
        <f t="shared" si="83"/>
        <v>4</v>
      </c>
      <c r="AS194">
        <f t="shared" si="83"/>
        <v>4</v>
      </c>
      <c r="AT194">
        <f t="shared" si="83"/>
        <v>4</v>
      </c>
      <c r="AU194">
        <f t="shared" si="83"/>
        <v>4</v>
      </c>
      <c r="AV194">
        <f t="shared" si="83"/>
        <v>4</v>
      </c>
      <c r="AW194">
        <f t="shared" si="83"/>
        <v>4</v>
      </c>
      <c r="AX194">
        <f t="shared" si="83"/>
        <v>4</v>
      </c>
      <c r="AY194">
        <f t="shared" si="83"/>
        <v>4</v>
      </c>
      <c r="AZ194">
        <f t="shared" si="83"/>
        <v>4</v>
      </c>
      <c r="BA194">
        <f t="shared" si="83"/>
        <v>4</v>
      </c>
      <c r="BB194">
        <f t="shared" si="83"/>
        <v>4</v>
      </c>
    </row>
    <row r="195" spans="1:54" x14ac:dyDescent="0.25">
      <c r="A195" t="s">
        <v>300</v>
      </c>
      <c r="B195">
        <f t="shared" ref="B195:BB195" si="84">SUM(VLOOKUP($A195,$A$119:$BB$157,B$162,FALSE),A195)</f>
        <v>0</v>
      </c>
      <c r="C195">
        <f t="shared" si="84"/>
        <v>0</v>
      </c>
      <c r="D195">
        <f t="shared" si="84"/>
        <v>0</v>
      </c>
      <c r="E195">
        <f t="shared" si="84"/>
        <v>0</v>
      </c>
      <c r="F195">
        <f t="shared" si="84"/>
        <v>0</v>
      </c>
      <c r="G195">
        <f t="shared" si="84"/>
        <v>0</v>
      </c>
      <c r="H195">
        <f t="shared" si="84"/>
        <v>0</v>
      </c>
      <c r="I195">
        <f t="shared" si="84"/>
        <v>0</v>
      </c>
      <c r="J195">
        <f t="shared" si="84"/>
        <v>0</v>
      </c>
      <c r="K195">
        <f t="shared" si="84"/>
        <v>0</v>
      </c>
      <c r="L195">
        <f t="shared" si="84"/>
        <v>0</v>
      </c>
      <c r="M195">
        <f t="shared" si="84"/>
        <v>0</v>
      </c>
      <c r="N195">
        <f t="shared" si="84"/>
        <v>0</v>
      </c>
      <c r="O195">
        <f t="shared" si="84"/>
        <v>0</v>
      </c>
      <c r="P195">
        <f t="shared" si="84"/>
        <v>0</v>
      </c>
      <c r="Q195">
        <f t="shared" si="84"/>
        <v>0</v>
      </c>
      <c r="R195">
        <f t="shared" si="84"/>
        <v>0</v>
      </c>
      <c r="S195">
        <f t="shared" si="84"/>
        <v>0</v>
      </c>
      <c r="T195">
        <f t="shared" si="84"/>
        <v>0</v>
      </c>
      <c r="U195">
        <f t="shared" si="84"/>
        <v>0</v>
      </c>
      <c r="V195">
        <f t="shared" si="84"/>
        <v>0</v>
      </c>
      <c r="W195">
        <f t="shared" si="84"/>
        <v>0</v>
      </c>
      <c r="X195">
        <f t="shared" si="84"/>
        <v>0</v>
      </c>
      <c r="Y195">
        <f t="shared" si="84"/>
        <v>0</v>
      </c>
      <c r="Z195">
        <f t="shared" si="84"/>
        <v>0</v>
      </c>
      <c r="AA195">
        <f t="shared" si="84"/>
        <v>0</v>
      </c>
      <c r="AB195">
        <f t="shared" si="84"/>
        <v>0</v>
      </c>
      <c r="AC195">
        <f t="shared" si="84"/>
        <v>0</v>
      </c>
      <c r="AD195">
        <f t="shared" si="84"/>
        <v>0</v>
      </c>
      <c r="AE195">
        <f t="shared" si="84"/>
        <v>0</v>
      </c>
      <c r="AF195">
        <f t="shared" si="84"/>
        <v>0</v>
      </c>
      <c r="AG195">
        <f t="shared" si="84"/>
        <v>0</v>
      </c>
      <c r="AH195">
        <f t="shared" si="84"/>
        <v>0</v>
      </c>
      <c r="AI195">
        <f t="shared" si="84"/>
        <v>0</v>
      </c>
      <c r="AJ195">
        <f t="shared" si="84"/>
        <v>0</v>
      </c>
      <c r="AK195">
        <f t="shared" si="84"/>
        <v>0</v>
      </c>
      <c r="AL195">
        <f t="shared" si="84"/>
        <v>0</v>
      </c>
      <c r="AM195">
        <f t="shared" si="84"/>
        <v>0</v>
      </c>
      <c r="AN195">
        <f t="shared" si="84"/>
        <v>0</v>
      </c>
      <c r="AO195">
        <f t="shared" si="84"/>
        <v>0</v>
      </c>
      <c r="AP195">
        <f t="shared" si="84"/>
        <v>0</v>
      </c>
      <c r="AQ195">
        <f t="shared" si="84"/>
        <v>0</v>
      </c>
      <c r="AR195">
        <f t="shared" si="84"/>
        <v>0</v>
      </c>
      <c r="AS195">
        <f t="shared" si="84"/>
        <v>0</v>
      </c>
      <c r="AT195">
        <f t="shared" si="84"/>
        <v>0</v>
      </c>
      <c r="AU195">
        <f t="shared" si="84"/>
        <v>0</v>
      </c>
      <c r="AV195">
        <f t="shared" si="84"/>
        <v>0</v>
      </c>
      <c r="AW195">
        <f t="shared" si="84"/>
        <v>0</v>
      </c>
      <c r="AX195">
        <f t="shared" si="84"/>
        <v>0</v>
      </c>
      <c r="AY195">
        <f t="shared" si="84"/>
        <v>0</v>
      </c>
      <c r="AZ195">
        <f t="shared" si="84"/>
        <v>0</v>
      </c>
      <c r="BA195">
        <f t="shared" si="84"/>
        <v>0</v>
      </c>
      <c r="BB195">
        <f t="shared" si="84"/>
        <v>0</v>
      </c>
    </row>
    <row r="196" spans="1:54" x14ac:dyDescent="0.25">
      <c r="A196" t="s">
        <v>157</v>
      </c>
      <c r="B196">
        <f t="shared" ref="B196:BB196" si="85">SUM(VLOOKUP($A196,$A$119:$BB$157,B$162,FALSE),A196)</f>
        <v>0</v>
      </c>
      <c r="C196">
        <f t="shared" si="85"/>
        <v>0</v>
      </c>
      <c r="D196">
        <f t="shared" si="85"/>
        <v>0</v>
      </c>
      <c r="E196">
        <f t="shared" si="85"/>
        <v>0</v>
      </c>
      <c r="F196">
        <f t="shared" si="85"/>
        <v>5</v>
      </c>
      <c r="G196">
        <f t="shared" si="85"/>
        <v>5</v>
      </c>
      <c r="H196">
        <f t="shared" si="85"/>
        <v>5</v>
      </c>
      <c r="I196">
        <f t="shared" si="85"/>
        <v>5</v>
      </c>
      <c r="J196">
        <f t="shared" si="85"/>
        <v>5</v>
      </c>
      <c r="K196">
        <f t="shared" si="85"/>
        <v>7</v>
      </c>
      <c r="L196">
        <f t="shared" si="85"/>
        <v>9</v>
      </c>
      <c r="M196">
        <f t="shared" si="85"/>
        <v>9</v>
      </c>
      <c r="N196">
        <f t="shared" si="85"/>
        <v>9</v>
      </c>
      <c r="O196">
        <f t="shared" si="85"/>
        <v>9</v>
      </c>
      <c r="P196">
        <f t="shared" si="85"/>
        <v>10</v>
      </c>
      <c r="Q196">
        <f t="shared" si="85"/>
        <v>10</v>
      </c>
      <c r="R196">
        <f t="shared" si="85"/>
        <v>10</v>
      </c>
      <c r="S196">
        <f t="shared" si="85"/>
        <v>11</v>
      </c>
      <c r="T196">
        <f t="shared" si="85"/>
        <v>11</v>
      </c>
      <c r="U196">
        <f t="shared" si="85"/>
        <v>11</v>
      </c>
      <c r="V196">
        <f t="shared" si="85"/>
        <v>11</v>
      </c>
      <c r="W196">
        <f t="shared" si="85"/>
        <v>11</v>
      </c>
      <c r="X196">
        <f t="shared" si="85"/>
        <v>15</v>
      </c>
      <c r="Y196">
        <f t="shared" si="85"/>
        <v>15</v>
      </c>
      <c r="Z196">
        <f t="shared" si="85"/>
        <v>15</v>
      </c>
      <c r="AA196">
        <f t="shared" si="85"/>
        <v>16</v>
      </c>
      <c r="AB196">
        <f t="shared" si="85"/>
        <v>16</v>
      </c>
      <c r="AC196">
        <f t="shared" si="85"/>
        <v>16</v>
      </c>
      <c r="AD196">
        <f t="shared" si="85"/>
        <v>16</v>
      </c>
      <c r="AE196">
        <f t="shared" si="85"/>
        <v>16</v>
      </c>
      <c r="AF196">
        <f t="shared" si="85"/>
        <v>16</v>
      </c>
      <c r="AG196">
        <f t="shared" si="85"/>
        <v>16</v>
      </c>
      <c r="AH196">
        <f t="shared" si="85"/>
        <v>17</v>
      </c>
      <c r="AI196">
        <f t="shared" si="85"/>
        <v>17</v>
      </c>
      <c r="AJ196">
        <f t="shared" si="85"/>
        <v>17</v>
      </c>
      <c r="AK196">
        <f t="shared" si="85"/>
        <v>17</v>
      </c>
      <c r="AL196">
        <f t="shared" si="85"/>
        <v>17</v>
      </c>
      <c r="AM196">
        <f t="shared" si="85"/>
        <v>18</v>
      </c>
      <c r="AN196">
        <f t="shared" si="85"/>
        <v>18</v>
      </c>
      <c r="AO196">
        <f t="shared" si="85"/>
        <v>18</v>
      </c>
      <c r="AP196">
        <f t="shared" si="85"/>
        <v>18</v>
      </c>
      <c r="AQ196">
        <f t="shared" si="85"/>
        <v>18</v>
      </c>
      <c r="AR196">
        <f t="shared" si="85"/>
        <v>18</v>
      </c>
      <c r="AS196">
        <f t="shared" si="85"/>
        <v>18</v>
      </c>
      <c r="AT196">
        <f t="shared" si="85"/>
        <v>18</v>
      </c>
      <c r="AU196">
        <f t="shared" si="85"/>
        <v>18</v>
      </c>
      <c r="AV196">
        <f t="shared" si="85"/>
        <v>18</v>
      </c>
      <c r="AW196">
        <f t="shared" si="85"/>
        <v>18</v>
      </c>
      <c r="AX196">
        <f t="shared" si="85"/>
        <v>18</v>
      </c>
      <c r="AY196">
        <f t="shared" si="85"/>
        <v>18</v>
      </c>
      <c r="AZ196">
        <f t="shared" si="85"/>
        <v>18</v>
      </c>
      <c r="BA196">
        <f t="shared" si="85"/>
        <v>18</v>
      </c>
      <c r="BB196">
        <f t="shared" si="85"/>
        <v>18</v>
      </c>
    </row>
    <row r="197" spans="1:54" x14ac:dyDescent="0.25">
      <c r="A197" t="s">
        <v>171</v>
      </c>
      <c r="B197">
        <f t="shared" ref="B197:BB197" si="86">SUM(VLOOKUP($A197,$A$119:$BB$157,B$162,FALSE),A197)</f>
        <v>0</v>
      </c>
      <c r="C197">
        <f t="shared" si="86"/>
        <v>0</v>
      </c>
      <c r="D197">
        <f t="shared" si="86"/>
        <v>0</v>
      </c>
      <c r="E197">
        <f t="shared" si="86"/>
        <v>0</v>
      </c>
      <c r="F197">
        <f t="shared" si="86"/>
        <v>0</v>
      </c>
      <c r="G197">
        <f t="shared" si="86"/>
        <v>0</v>
      </c>
      <c r="H197">
        <f t="shared" si="86"/>
        <v>0</v>
      </c>
      <c r="I197">
        <f t="shared" si="86"/>
        <v>0</v>
      </c>
      <c r="J197">
        <f t="shared" si="86"/>
        <v>0</v>
      </c>
      <c r="K197">
        <f t="shared" si="86"/>
        <v>0</v>
      </c>
      <c r="L197">
        <f t="shared" si="86"/>
        <v>0</v>
      </c>
      <c r="M197">
        <f t="shared" si="86"/>
        <v>0</v>
      </c>
      <c r="N197">
        <f t="shared" si="86"/>
        <v>0</v>
      </c>
      <c r="O197">
        <f t="shared" si="86"/>
        <v>0</v>
      </c>
      <c r="P197">
        <f t="shared" si="86"/>
        <v>0</v>
      </c>
      <c r="Q197">
        <f t="shared" si="86"/>
        <v>2</v>
      </c>
      <c r="R197">
        <f t="shared" si="86"/>
        <v>2</v>
      </c>
      <c r="S197">
        <f t="shared" si="86"/>
        <v>2</v>
      </c>
      <c r="T197">
        <f t="shared" si="86"/>
        <v>4</v>
      </c>
      <c r="U197">
        <f t="shared" si="86"/>
        <v>9</v>
      </c>
      <c r="V197">
        <f t="shared" si="86"/>
        <v>9</v>
      </c>
      <c r="W197">
        <f t="shared" si="86"/>
        <v>10</v>
      </c>
      <c r="X197">
        <f t="shared" si="86"/>
        <v>10</v>
      </c>
      <c r="Y197">
        <f t="shared" si="86"/>
        <v>13</v>
      </c>
      <c r="Z197">
        <f t="shared" si="86"/>
        <v>13</v>
      </c>
      <c r="AA197">
        <f t="shared" si="86"/>
        <v>13</v>
      </c>
      <c r="AB197">
        <f t="shared" si="86"/>
        <v>13</v>
      </c>
      <c r="AC197">
        <f t="shared" si="86"/>
        <v>13</v>
      </c>
      <c r="AD197">
        <f t="shared" si="86"/>
        <v>14</v>
      </c>
      <c r="AE197">
        <f t="shared" si="86"/>
        <v>14</v>
      </c>
      <c r="AF197">
        <f t="shared" si="86"/>
        <v>15</v>
      </c>
      <c r="AG197">
        <f t="shared" si="86"/>
        <v>16</v>
      </c>
      <c r="AH197">
        <f t="shared" si="86"/>
        <v>16</v>
      </c>
      <c r="AI197">
        <f t="shared" si="86"/>
        <v>17</v>
      </c>
      <c r="AJ197">
        <f t="shared" si="86"/>
        <v>18</v>
      </c>
      <c r="AK197">
        <f t="shared" si="86"/>
        <v>20</v>
      </c>
      <c r="AL197">
        <f t="shared" si="86"/>
        <v>21</v>
      </c>
      <c r="AM197">
        <f t="shared" si="86"/>
        <v>22</v>
      </c>
      <c r="AN197">
        <f t="shared" si="86"/>
        <v>23</v>
      </c>
      <c r="AO197">
        <f t="shared" si="86"/>
        <v>24</v>
      </c>
      <c r="AP197">
        <f t="shared" si="86"/>
        <v>24</v>
      </c>
      <c r="AQ197">
        <f t="shared" si="86"/>
        <v>24</v>
      </c>
      <c r="AR197">
        <f t="shared" si="86"/>
        <v>24</v>
      </c>
      <c r="AS197">
        <f t="shared" si="86"/>
        <v>24</v>
      </c>
      <c r="AT197">
        <f t="shared" si="86"/>
        <v>24</v>
      </c>
      <c r="AU197">
        <f t="shared" si="86"/>
        <v>24</v>
      </c>
      <c r="AV197">
        <f t="shared" si="86"/>
        <v>25</v>
      </c>
      <c r="AW197">
        <f t="shared" si="86"/>
        <v>25</v>
      </c>
      <c r="AX197">
        <f t="shared" si="86"/>
        <v>25</v>
      </c>
      <c r="AY197">
        <f t="shared" si="86"/>
        <v>25</v>
      </c>
      <c r="AZ197">
        <f t="shared" si="86"/>
        <v>25</v>
      </c>
      <c r="BA197">
        <f t="shared" si="86"/>
        <v>25</v>
      </c>
      <c r="BB197">
        <f t="shared" si="86"/>
        <v>25</v>
      </c>
    </row>
    <row r="198" spans="1:54" x14ac:dyDescent="0.25">
      <c r="A198" t="s">
        <v>167</v>
      </c>
      <c r="B198">
        <f t="shared" ref="B198:BB198" si="87">SUM(VLOOKUP($A198,$A$119:$BB$157,B$162,FALSE),A198)</f>
        <v>0</v>
      </c>
      <c r="C198">
        <f t="shared" si="87"/>
        <v>0</v>
      </c>
      <c r="D198">
        <f t="shared" si="87"/>
        <v>0</v>
      </c>
      <c r="E198">
        <f t="shared" si="87"/>
        <v>0</v>
      </c>
      <c r="F198">
        <f t="shared" si="87"/>
        <v>0</v>
      </c>
      <c r="G198">
        <f t="shared" si="87"/>
        <v>0</v>
      </c>
      <c r="H198">
        <f t="shared" si="87"/>
        <v>0</v>
      </c>
      <c r="I198">
        <f t="shared" si="87"/>
        <v>0</v>
      </c>
      <c r="J198">
        <f t="shared" si="87"/>
        <v>0</v>
      </c>
      <c r="K198">
        <f t="shared" si="87"/>
        <v>0</v>
      </c>
      <c r="L198">
        <f t="shared" si="87"/>
        <v>0</v>
      </c>
      <c r="M198">
        <f t="shared" si="87"/>
        <v>0</v>
      </c>
      <c r="N198">
        <f t="shared" si="87"/>
        <v>0</v>
      </c>
      <c r="O198">
        <f t="shared" si="87"/>
        <v>1</v>
      </c>
      <c r="P198">
        <f t="shared" si="87"/>
        <v>1</v>
      </c>
      <c r="Q198">
        <f t="shared" si="87"/>
        <v>1</v>
      </c>
      <c r="R198">
        <f t="shared" si="87"/>
        <v>1</v>
      </c>
      <c r="S198">
        <f t="shared" si="87"/>
        <v>2</v>
      </c>
      <c r="T198">
        <f t="shared" si="87"/>
        <v>2</v>
      </c>
      <c r="U198">
        <f t="shared" si="87"/>
        <v>2</v>
      </c>
      <c r="V198">
        <f t="shared" si="87"/>
        <v>2</v>
      </c>
      <c r="W198">
        <f t="shared" si="87"/>
        <v>2</v>
      </c>
      <c r="X198">
        <f t="shared" si="87"/>
        <v>2</v>
      </c>
      <c r="Y198">
        <f t="shared" si="87"/>
        <v>2</v>
      </c>
      <c r="Z198">
        <f t="shared" si="87"/>
        <v>4</v>
      </c>
      <c r="AA198">
        <f t="shared" si="87"/>
        <v>4</v>
      </c>
      <c r="AB198">
        <f t="shared" si="87"/>
        <v>4</v>
      </c>
      <c r="AC198">
        <f t="shared" si="87"/>
        <v>4</v>
      </c>
      <c r="AD198">
        <f t="shared" si="87"/>
        <v>4</v>
      </c>
      <c r="AE198">
        <f t="shared" si="87"/>
        <v>4</v>
      </c>
      <c r="AF198">
        <f t="shared" si="87"/>
        <v>4</v>
      </c>
      <c r="AG198">
        <f t="shared" si="87"/>
        <v>4</v>
      </c>
      <c r="AH198">
        <f t="shared" si="87"/>
        <v>4</v>
      </c>
      <c r="AI198">
        <f t="shared" si="87"/>
        <v>4</v>
      </c>
      <c r="AJ198">
        <f t="shared" si="87"/>
        <v>4</v>
      </c>
      <c r="AK198">
        <f t="shared" si="87"/>
        <v>4</v>
      </c>
      <c r="AL198">
        <f t="shared" si="87"/>
        <v>4</v>
      </c>
      <c r="AM198">
        <f t="shared" si="87"/>
        <v>4</v>
      </c>
      <c r="AN198">
        <f t="shared" si="87"/>
        <v>4</v>
      </c>
      <c r="AO198">
        <f t="shared" si="87"/>
        <v>4</v>
      </c>
      <c r="AP198">
        <f t="shared" si="87"/>
        <v>4</v>
      </c>
      <c r="AQ198">
        <f t="shared" si="87"/>
        <v>4</v>
      </c>
      <c r="AR198">
        <f t="shared" si="87"/>
        <v>4</v>
      </c>
      <c r="AS198">
        <f t="shared" si="87"/>
        <v>4</v>
      </c>
      <c r="AT198">
        <f t="shared" si="87"/>
        <v>4</v>
      </c>
      <c r="AU198">
        <f t="shared" si="87"/>
        <v>4</v>
      </c>
      <c r="AV198">
        <f t="shared" si="87"/>
        <v>4</v>
      </c>
      <c r="AW198">
        <f t="shared" si="87"/>
        <v>4</v>
      </c>
      <c r="AX198">
        <f t="shared" si="87"/>
        <v>4</v>
      </c>
      <c r="AY198">
        <f t="shared" si="87"/>
        <v>4</v>
      </c>
      <c r="AZ198">
        <f t="shared" si="87"/>
        <v>4</v>
      </c>
      <c r="BA198">
        <f t="shared" si="87"/>
        <v>4</v>
      </c>
      <c r="BB198">
        <f t="shared" si="87"/>
        <v>4</v>
      </c>
    </row>
    <row r="199" spans="1:54" x14ac:dyDescent="0.25">
      <c r="A199" t="s">
        <v>266</v>
      </c>
      <c r="B199">
        <f t="shared" ref="B199:BB199" si="88">SUM(VLOOKUP($A199,$A$119:$BB$157,B$162,FALSE),A199)</f>
        <v>2</v>
      </c>
      <c r="C199">
        <f t="shared" si="88"/>
        <v>2</v>
      </c>
      <c r="D199">
        <f t="shared" si="88"/>
        <v>4</v>
      </c>
      <c r="E199">
        <f t="shared" si="88"/>
        <v>6</v>
      </c>
      <c r="F199">
        <f t="shared" si="88"/>
        <v>6</v>
      </c>
      <c r="G199">
        <f t="shared" si="88"/>
        <v>7</v>
      </c>
      <c r="H199">
        <f t="shared" si="88"/>
        <v>9</v>
      </c>
      <c r="I199">
        <f t="shared" si="88"/>
        <v>13</v>
      </c>
      <c r="J199">
        <f t="shared" si="88"/>
        <v>17</v>
      </c>
      <c r="K199">
        <f t="shared" si="88"/>
        <v>19</v>
      </c>
      <c r="L199">
        <f t="shared" si="88"/>
        <v>23</v>
      </c>
      <c r="M199">
        <f t="shared" si="88"/>
        <v>29</v>
      </c>
      <c r="N199">
        <f t="shared" si="88"/>
        <v>33</v>
      </c>
      <c r="O199">
        <f t="shared" si="88"/>
        <v>37</v>
      </c>
      <c r="P199">
        <f t="shared" si="88"/>
        <v>40</v>
      </c>
      <c r="Q199">
        <f t="shared" si="88"/>
        <v>44</v>
      </c>
      <c r="R199">
        <f t="shared" si="88"/>
        <v>47</v>
      </c>
      <c r="S199">
        <f t="shared" si="88"/>
        <v>50</v>
      </c>
      <c r="T199">
        <f t="shared" si="88"/>
        <v>50</v>
      </c>
      <c r="U199">
        <f t="shared" si="88"/>
        <v>53</v>
      </c>
      <c r="V199">
        <f t="shared" si="88"/>
        <v>57</v>
      </c>
      <c r="W199">
        <f t="shared" si="88"/>
        <v>62</v>
      </c>
      <c r="X199">
        <f t="shared" si="88"/>
        <v>64</v>
      </c>
      <c r="Y199">
        <f t="shared" si="88"/>
        <v>66</v>
      </c>
      <c r="Z199">
        <f t="shared" si="88"/>
        <v>69</v>
      </c>
      <c r="AA199">
        <f t="shared" si="88"/>
        <v>73</v>
      </c>
      <c r="AB199">
        <f t="shared" si="88"/>
        <v>74</v>
      </c>
      <c r="AC199">
        <f t="shared" si="88"/>
        <v>76</v>
      </c>
      <c r="AD199">
        <f t="shared" si="88"/>
        <v>76</v>
      </c>
      <c r="AE199">
        <f t="shared" si="88"/>
        <v>76</v>
      </c>
      <c r="AF199">
        <f t="shared" si="88"/>
        <v>76</v>
      </c>
      <c r="AG199">
        <f t="shared" si="88"/>
        <v>77</v>
      </c>
      <c r="AH199">
        <f t="shared" si="88"/>
        <v>78</v>
      </c>
      <c r="AI199">
        <f t="shared" si="88"/>
        <v>80</v>
      </c>
      <c r="AJ199">
        <f t="shared" si="88"/>
        <v>80</v>
      </c>
      <c r="AK199">
        <f t="shared" si="88"/>
        <v>82</v>
      </c>
      <c r="AL199">
        <f t="shared" si="88"/>
        <v>82</v>
      </c>
      <c r="AM199">
        <f t="shared" si="88"/>
        <v>84</v>
      </c>
      <c r="AN199">
        <f t="shared" si="88"/>
        <v>88</v>
      </c>
      <c r="AO199">
        <f t="shared" si="88"/>
        <v>90</v>
      </c>
      <c r="AP199">
        <f t="shared" si="88"/>
        <v>92</v>
      </c>
      <c r="AQ199">
        <f t="shared" si="88"/>
        <v>94</v>
      </c>
      <c r="AR199">
        <f t="shared" si="88"/>
        <v>98</v>
      </c>
      <c r="AS199">
        <f t="shared" si="88"/>
        <v>102</v>
      </c>
      <c r="AT199">
        <f t="shared" si="88"/>
        <v>104</v>
      </c>
      <c r="AU199">
        <f t="shared" si="88"/>
        <v>110</v>
      </c>
      <c r="AV199">
        <f t="shared" si="88"/>
        <v>113</v>
      </c>
      <c r="AW199">
        <f t="shared" si="88"/>
        <v>113</v>
      </c>
      <c r="AX199">
        <f t="shared" si="88"/>
        <v>113</v>
      </c>
      <c r="AY199">
        <f t="shared" si="88"/>
        <v>114</v>
      </c>
      <c r="AZ199">
        <f t="shared" si="88"/>
        <v>118</v>
      </c>
      <c r="BA199">
        <f t="shared" si="88"/>
        <v>118</v>
      </c>
      <c r="BB199">
        <f t="shared" si="88"/>
        <v>119</v>
      </c>
    </row>
    <row r="200" spans="1:54" x14ac:dyDescent="0.25">
      <c r="A200" t="s">
        <v>226</v>
      </c>
      <c r="B200">
        <f t="shared" ref="B200:BB200" si="89">SUM(VLOOKUP($A200,$A$119:$BB$157,B$162,FALSE),A200)</f>
        <v>0</v>
      </c>
      <c r="C200">
        <f t="shared" si="89"/>
        <v>0</v>
      </c>
      <c r="D200">
        <f t="shared" si="89"/>
        <v>0</v>
      </c>
      <c r="E200">
        <f t="shared" si="89"/>
        <v>0</v>
      </c>
      <c r="F200">
        <f t="shared" si="89"/>
        <v>0</v>
      </c>
      <c r="G200">
        <f t="shared" si="89"/>
        <v>0</v>
      </c>
      <c r="H200">
        <f t="shared" si="89"/>
        <v>0</v>
      </c>
      <c r="I200">
        <f t="shared" si="89"/>
        <v>0</v>
      </c>
      <c r="J200">
        <f t="shared" si="89"/>
        <v>0</v>
      </c>
      <c r="K200">
        <f t="shared" si="89"/>
        <v>0</v>
      </c>
      <c r="L200">
        <f t="shared" si="89"/>
        <v>0</v>
      </c>
      <c r="M200">
        <f t="shared" si="89"/>
        <v>0</v>
      </c>
      <c r="N200">
        <f t="shared" si="89"/>
        <v>0</v>
      </c>
      <c r="O200">
        <f t="shared" si="89"/>
        <v>0</v>
      </c>
      <c r="P200">
        <f t="shared" si="89"/>
        <v>0</v>
      </c>
      <c r="Q200">
        <f t="shared" si="89"/>
        <v>0</v>
      </c>
      <c r="R200">
        <f t="shared" si="89"/>
        <v>0</v>
      </c>
      <c r="S200">
        <f t="shared" si="89"/>
        <v>0</v>
      </c>
      <c r="T200">
        <f t="shared" si="89"/>
        <v>0</v>
      </c>
      <c r="U200">
        <f t="shared" si="89"/>
        <v>0</v>
      </c>
      <c r="V200">
        <f t="shared" si="89"/>
        <v>0</v>
      </c>
      <c r="W200">
        <f t="shared" si="89"/>
        <v>0</v>
      </c>
      <c r="X200">
        <f t="shared" si="89"/>
        <v>0</v>
      </c>
      <c r="Y200">
        <f t="shared" si="89"/>
        <v>0</v>
      </c>
      <c r="Z200">
        <f t="shared" si="89"/>
        <v>0</v>
      </c>
      <c r="AA200">
        <f t="shared" si="89"/>
        <v>0</v>
      </c>
      <c r="AB200">
        <f t="shared" si="89"/>
        <v>0</v>
      </c>
      <c r="AC200">
        <f t="shared" si="89"/>
        <v>0</v>
      </c>
      <c r="AD200">
        <f t="shared" si="89"/>
        <v>0</v>
      </c>
      <c r="AE200">
        <f t="shared" si="89"/>
        <v>0</v>
      </c>
      <c r="AF200">
        <f t="shared" si="89"/>
        <v>0</v>
      </c>
      <c r="AG200">
        <f t="shared" si="89"/>
        <v>0</v>
      </c>
      <c r="AH200">
        <f t="shared" si="89"/>
        <v>0</v>
      </c>
      <c r="AI200">
        <f t="shared" si="89"/>
        <v>0</v>
      </c>
      <c r="AJ200">
        <f t="shared" si="89"/>
        <v>0</v>
      </c>
      <c r="AK200">
        <f t="shared" si="89"/>
        <v>0</v>
      </c>
      <c r="AL200">
        <f t="shared" si="89"/>
        <v>0</v>
      </c>
      <c r="AM200">
        <f t="shared" si="89"/>
        <v>0</v>
      </c>
      <c r="AN200">
        <f t="shared" si="89"/>
        <v>0</v>
      </c>
      <c r="AO200">
        <f t="shared" si="89"/>
        <v>0</v>
      </c>
      <c r="AP200">
        <f t="shared" si="89"/>
        <v>1</v>
      </c>
      <c r="AQ200">
        <f t="shared" si="89"/>
        <v>1</v>
      </c>
      <c r="AR200">
        <f t="shared" si="89"/>
        <v>1</v>
      </c>
      <c r="AS200">
        <f t="shared" si="89"/>
        <v>1</v>
      </c>
      <c r="AT200">
        <f t="shared" si="89"/>
        <v>1</v>
      </c>
      <c r="AU200">
        <f t="shared" si="89"/>
        <v>1</v>
      </c>
      <c r="AV200">
        <f t="shared" si="89"/>
        <v>1</v>
      </c>
      <c r="AW200">
        <f t="shared" si="89"/>
        <v>1</v>
      </c>
      <c r="AX200">
        <f t="shared" si="89"/>
        <v>1</v>
      </c>
      <c r="AY200">
        <f t="shared" si="89"/>
        <v>1</v>
      </c>
      <c r="AZ200">
        <f t="shared" si="89"/>
        <v>1</v>
      </c>
      <c r="BA200">
        <f t="shared" si="89"/>
        <v>1</v>
      </c>
      <c r="BB200">
        <f t="shared" si="89"/>
        <v>1</v>
      </c>
    </row>
    <row r="201" spans="1:54" x14ac:dyDescent="0.25">
      <c r="A201" t="s">
        <v>222</v>
      </c>
      <c r="B201">
        <f t="shared" ref="B201:BB201" si="90">SUM(VLOOKUP($A201,$A$119:$BB$157,B$162,FALSE),A201)</f>
        <v>0</v>
      </c>
      <c r="C201">
        <f t="shared" si="90"/>
        <v>0</v>
      </c>
      <c r="D201">
        <f t="shared" si="90"/>
        <v>0</v>
      </c>
      <c r="E201">
        <f t="shared" si="90"/>
        <v>0</v>
      </c>
      <c r="F201">
        <f t="shared" si="90"/>
        <v>0</v>
      </c>
      <c r="G201">
        <f t="shared" si="90"/>
        <v>0</v>
      </c>
      <c r="H201">
        <f t="shared" si="90"/>
        <v>0</v>
      </c>
      <c r="I201">
        <f t="shared" si="90"/>
        <v>0</v>
      </c>
      <c r="J201">
        <f t="shared" si="90"/>
        <v>0</v>
      </c>
      <c r="K201">
        <f t="shared" si="90"/>
        <v>0</v>
      </c>
      <c r="L201">
        <f t="shared" si="90"/>
        <v>0</v>
      </c>
      <c r="M201">
        <f t="shared" si="90"/>
        <v>0</v>
      </c>
      <c r="N201">
        <f t="shared" si="90"/>
        <v>0</v>
      </c>
      <c r="O201">
        <f t="shared" si="90"/>
        <v>0</v>
      </c>
      <c r="P201">
        <f t="shared" si="90"/>
        <v>0</v>
      </c>
      <c r="Q201">
        <f t="shared" si="90"/>
        <v>0</v>
      </c>
      <c r="R201">
        <f t="shared" si="90"/>
        <v>0</v>
      </c>
      <c r="S201">
        <f t="shared" si="90"/>
        <v>0</v>
      </c>
      <c r="T201">
        <f t="shared" si="90"/>
        <v>0</v>
      </c>
      <c r="U201">
        <f t="shared" si="90"/>
        <v>0</v>
      </c>
      <c r="V201">
        <f t="shared" si="90"/>
        <v>0</v>
      </c>
      <c r="W201">
        <f t="shared" si="90"/>
        <v>0</v>
      </c>
      <c r="X201">
        <f t="shared" si="90"/>
        <v>0</v>
      </c>
      <c r="Y201">
        <f t="shared" si="90"/>
        <v>0</v>
      </c>
      <c r="Z201">
        <f t="shared" si="90"/>
        <v>0</v>
      </c>
      <c r="AA201">
        <f t="shared" si="90"/>
        <v>0</v>
      </c>
      <c r="AB201">
        <f t="shared" si="90"/>
        <v>1</v>
      </c>
      <c r="AC201">
        <f t="shared" si="90"/>
        <v>1</v>
      </c>
      <c r="AD201">
        <f t="shared" si="90"/>
        <v>1</v>
      </c>
      <c r="AE201">
        <f t="shared" si="90"/>
        <v>1</v>
      </c>
      <c r="AF201">
        <f t="shared" si="90"/>
        <v>1</v>
      </c>
      <c r="AG201">
        <f t="shared" si="90"/>
        <v>1</v>
      </c>
      <c r="AH201">
        <f t="shared" si="90"/>
        <v>1</v>
      </c>
      <c r="AI201">
        <f t="shared" si="90"/>
        <v>3</v>
      </c>
      <c r="AJ201">
        <f t="shared" si="90"/>
        <v>3</v>
      </c>
      <c r="AK201">
        <f t="shared" si="90"/>
        <v>3</v>
      </c>
      <c r="AL201">
        <f t="shared" si="90"/>
        <v>3</v>
      </c>
      <c r="AM201">
        <f t="shared" si="90"/>
        <v>5</v>
      </c>
      <c r="AN201">
        <f t="shared" si="90"/>
        <v>5</v>
      </c>
      <c r="AO201">
        <f t="shared" si="90"/>
        <v>5</v>
      </c>
      <c r="AP201">
        <f t="shared" si="90"/>
        <v>5</v>
      </c>
      <c r="AQ201">
        <f t="shared" si="90"/>
        <v>5</v>
      </c>
      <c r="AR201">
        <f t="shared" si="90"/>
        <v>5</v>
      </c>
      <c r="AS201">
        <f t="shared" si="90"/>
        <v>5</v>
      </c>
      <c r="AT201">
        <f t="shared" si="90"/>
        <v>5</v>
      </c>
      <c r="AU201">
        <f t="shared" si="90"/>
        <v>5</v>
      </c>
      <c r="AV201">
        <f t="shared" si="90"/>
        <v>5</v>
      </c>
      <c r="AW201">
        <f t="shared" si="90"/>
        <v>5</v>
      </c>
      <c r="AX201">
        <f t="shared" si="90"/>
        <v>5</v>
      </c>
      <c r="AY201">
        <f t="shared" si="90"/>
        <v>5</v>
      </c>
      <c r="AZ201">
        <f t="shared" si="90"/>
        <v>5</v>
      </c>
      <c r="BA201">
        <f t="shared" si="90"/>
        <v>5</v>
      </c>
      <c r="BB201">
        <f t="shared" si="90"/>
        <v>5</v>
      </c>
    </row>
  </sheetData>
  <sheetProtection algorithmName="SHA-512" hashValue="xjgh7+0p+87glDT9f/S68HtL84JxLamLsjX4+GJmZo/whXQRS2W3+HpQODt09Acvwk27ZG7Q/lzYpQHZ8js2eg==" saltValue="JltftmtSTIR49IO5+JBBvg==" spinCount="100000" sheet="1" objects="1" scenarios="1" sort="0" autoFilter="0"/>
  <mergeCells count="4">
    <mergeCell ref="B2:E2"/>
    <mergeCell ref="F2:I2"/>
    <mergeCell ref="J2:M2"/>
    <mergeCell ref="N2:Q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65D47-DB2B-4DA8-B694-C75A42449BF8}">
  <sheetPr>
    <tabColor theme="5" tint="0.39997558519241921"/>
  </sheetPr>
  <dimension ref="B2:K111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RowHeight="15" x14ac:dyDescent="0.25"/>
  <cols>
    <col min="1" max="1" width="2.85546875" style="11" customWidth="1"/>
    <col min="2" max="2" width="12.5703125" style="11" customWidth="1"/>
    <col min="3" max="3" width="11.42578125" style="11"/>
    <col min="4" max="4" width="13.5703125" style="11" customWidth="1"/>
    <col min="5" max="5" width="13.140625" style="11" customWidth="1"/>
    <col min="6" max="6" width="15" style="11" customWidth="1"/>
    <col min="7" max="7" width="22.85546875" style="11" customWidth="1"/>
    <col min="8" max="8" width="22.5703125" style="11" customWidth="1"/>
    <col min="9" max="9" width="11.42578125" style="11"/>
    <col min="10" max="10" width="14.85546875" style="11" customWidth="1"/>
    <col min="11" max="11" width="13.140625" style="11" customWidth="1"/>
    <col min="12" max="16384" width="11.42578125" style="11"/>
  </cols>
  <sheetData>
    <row r="2" spans="2:11" x14ac:dyDescent="0.25">
      <c r="B2" s="37" t="s">
        <v>335</v>
      </c>
      <c r="C2" s="37"/>
    </row>
    <row r="3" spans="2:11" s="75" customFormat="1" ht="28.5" customHeight="1" x14ac:dyDescent="0.25">
      <c r="B3" s="89" t="s">
        <v>3</v>
      </c>
      <c r="C3" s="90" t="s">
        <v>339</v>
      </c>
      <c r="D3" s="91" t="s">
        <v>336</v>
      </c>
      <c r="E3" s="91" t="s">
        <v>337</v>
      </c>
      <c r="F3" s="91" t="s">
        <v>343</v>
      </c>
      <c r="G3" s="91" t="s">
        <v>344</v>
      </c>
      <c r="H3" s="91" t="s">
        <v>354</v>
      </c>
      <c r="I3" s="91" t="s">
        <v>356</v>
      </c>
      <c r="J3" s="91" t="s">
        <v>2936</v>
      </c>
      <c r="K3" s="94" t="s">
        <v>2938</v>
      </c>
    </row>
    <row r="4" spans="2:11" x14ac:dyDescent="0.25">
      <c r="B4" s="26" t="s">
        <v>295</v>
      </c>
      <c r="C4" s="27" t="s">
        <v>345</v>
      </c>
      <c r="D4" s="82">
        <v>1000000</v>
      </c>
      <c r="E4" s="83">
        <f t="shared" ref="E4:E45" si="0">D4/$D$48</f>
        <v>1.1457305171475815E-2</v>
      </c>
      <c r="F4" s="82">
        <v>43847430</v>
      </c>
      <c r="G4" s="83">
        <f t="shared" ref="G4:G45" si="1">D4/F4</f>
        <v>2.2806353758931825E-2</v>
      </c>
      <c r="H4" s="84">
        <f>IFERROR(VLOOKUP(B4,Statistics!$B$3:$K$40,10,FALSE),"n/a")</f>
        <v>1</v>
      </c>
      <c r="I4" s="88">
        <f t="shared" ref="I4:I45" si="2">IFERROR(H4/$H$48,"n/a")</f>
        <v>1.7094017094017094E-3</v>
      </c>
      <c r="J4" s="27">
        <f>COUNTIF('Doubles Ranking April 2020'!$C$3:$C$2092,B4)</f>
        <v>83</v>
      </c>
      <c r="K4" s="95">
        <f t="shared" ref="K4:K45" si="3">J4/$J$48</f>
        <v>3.9712918660287082E-2</v>
      </c>
    </row>
    <row r="5" spans="2:11" x14ac:dyDescent="0.25">
      <c r="B5" s="26" t="s">
        <v>156</v>
      </c>
      <c r="C5" s="27" t="s">
        <v>346</v>
      </c>
      <c r="D5" s="82">
        <v>2141000</v>
      </c>
      <c r="E5" s="83">
        <f t="shared" si="0"/>
        <v>2.453009037212972E-2</v>
      </c>
      <c r="F5" s="82">
        <v>24125848</v>
      </c>
      <c r="G5" s="83">
        <f t="shared" si="1"/>
        <v>8.8742994650384932E-2</v>
      </c>
      <c r="H5" s="84">
        <f>IFERROR(VLOOKUP(B5,Statistics!$B$3:$K$40,10,FALSE),"n/a")</f>
        <v>133</v>
      </c>
      <c r="I5" s="88">
        <f t="shared" si="2"/>
        <v>0.22735042735042735</v>
      </c>
      <c r="J5" s="27">
        <f>COUNTIF('Doubles Ranking April 2020'!$C$3:$C$2092,B5)</f>
        <v>59</v>
      </c>
      <c r="K5" s="95">
        <f t="shared" si="3"/>
        <v>2.8229665071770334E-2</v>
      </c>
    </row>
    <row r="6" spans="2:11" x14ac:dyDescent="0.25">
      <c r="B6" s="26" t="s">
        <v>191</v>
      </c>
      <c r="C6" s="27" t="s">
        <v>342</v>
      </c>
      <c r="D6" s="82">
        <v>400000</v>
      </c>
      <c r="E6" s="83">
        <f t="shared" si="0"/>
        <v>4.5829220685903258E-3</v>
      </c>
      <c r="F6" s="82">
        <v>8712137</v>
      </c>
      <c r="G6" s="83">
        <f t="shared" si="1"/>
        <v>4.5912960275991989E-2</v>
      </c>
      <c r="H6" s="84">
        <f>IFERROR(VLOOKUP(B6,Statistics!$B$3:$K$40,10,FALSE),"n/a")</f>
        <v>4</v>
      </c>
      <c r="I6" s="88">
        <f t="shared" si="2"/>
        <v>6.8376068376068376E-3</v>
      </c>
      <c r="J6" s="27">
        <f>COUNTIF('Doubles Ranking April 2020'!$C$3:$C$2092,B6)</f>
        <v>24</v>
      </c>
      <c r="K6" s="95">
        <f t="shared" si="3"/>
        <v>1.1483253588516746E-2</v>
      </c>
    </row>
    <row r="7" spans="2:11" x14ac:dyDescent="0.25">
      <c r="B7" s="26" t="s">
        <v>225</v>
      </c>
      <c r="C7" s="27" t="s">
        <v>347</v>
      </c>
      <c r="D7" s="82">
        <v>100</v>
      </c>
      <c r="E7" s="83">
        <f t="shared" si="0"/>
        <v>1.1457305171475815E-6</v>
      </c>
      <c r="F7" s="82">
        <v>391232</v>
      </c>
      <c r="G7" s="83">
        <f t="shared" si="1"/>
        <v>2.5560281367577293E-4</v>
      </c>
      <c r="H7" s="84">
        <f>IFERROR(VLOOKUP(B7,Statistics!$B$3:$K$40,10,FALSE),"n/a")</f>
        <v>4</v>
      </c>
      <c r="I7" s="88">
        <f t="shared" si="2"/>
        <v>6.8376068376068376E-3</v>
      </c>
      <c r="J7" s="27">
        <f>COUNTIF('Doubles Ranking April 2020'!$C$3:$C$2092,B7)</f>
        <v>2</v>
      </c>
      <c r="K7" s="95">
        <f t="shared" si="3"/>
        <v>9.5693779904306223E-4</v>
      </c>
    </row>
    <row r="8" spans="2:11" x14ac:dyDescent="0.25">
      <c r="B8" s="26" t="s">
        <v>228</v>
      </c>
      <c r="C8" s="27" t="s">
        <v>342</v>
      </c>
      <c r="D8" s="82">
        <v>2442</v>
      </c>
      <c r="E8" s="83">
        <f t="shared" si="0"/>
        <v>2.7978739228743941E-5</v>
      </c>
      <c r="F8" s="82">
        <v>9480042</v>
      </c>
      <c r="G8" s="83">
        <f t="shared" si="1"/>
        <v>2.5759379547052639E-4</v>
      </c>
      <c r="H8" s="84">
        <f>IFERROR(VLOOKUP(B8,Statistics!$B$3:$K$40,10,FALSE),"n/a")</f>
        <v>8</v>
      </c>
      <c r="I8" s="88">
        <f t="shared" si="2"/>
        <v>1.3675213675213675E-2</v>
      </c>
      <c r="J8" s="27">
        <f>COUNTIF('Doubles Ranking April 2020'!$C$3:$C$2092,B8)</f>
        <v>14</v>
      </c>
      <c r="K8" s="95">
        <f t="shared" si="3"/>
        <v>6.6985645933014355E-3</v>
      </c>
    </row>
    <row r="9" spans="2:11" x14ac:dyDescent="0.25">
      <c r="B9" s="26" t="s">
        <v>224</v>
      </c>
      <c r="C9" s="27" t="s">
        <v>342</v>
      </c>
      <c r="D9" s="82">
        <v>210000</v>
      </c>
      <c r="E9" s="83">
        <f t="shared" si="0"/>
        <v>2.406034086009921E-3</v>
      </c>
      <c r="F9" s="82">
        <v>11358379</v>
      </c>
      <c r="G9" s="83">
        <f t="shared" si="1"/>
        <v>1.8488553692388675E-2</v>
      </c>
      <c r="H9" s="84">
        <f>IFERROR(VLOOKUP(B9,Statistics!$B$3:$K$40,10,FALSE),"n/a")</f>
        <v>2</v>
      </c>
      <c r="I9" s="88">
        <f t="shared" si="2"/>
        <v>3.4188034188034188E-3</v>
      </c>
      <c r="J9" s="27">
        <f>COUNTIF('Doubles Ranking April 2020'!$C$3:$C$2092,B9)</f>
        <v>33</v>
      </c>
      <c r="K9" s="95">
        <f t="shared" si="3"/>
        <v>1.5789473684210527E-2</v>
      </c>
    </row>
    <row r="10" spans="2:11" x14ac:dyDescent="0.25">
      <c r="B10" s="26" t="s">
        <v>204</v>
      </c>
      <c r="C10" s="27" t="s">
        <v>345</v>
      </c>
      <c r="D10" s="82">
        <v>2300000</v>
      </c>
      <c r="E10" s="83">
        <f t="shared" si="0"/>
        <v>2.6351801894394376E-2</v>
      </c>
      <c r="F10" s="82">
        <v>207652865</v>
      </c>
      <c r="G10" s="83">
        <f t="shared" si="1"/>
        <v>1.1076177542746641E-2</v>
      </c>
      <c r="H10" s="84">
        <f>IFERROR(VLOOKUP(B10,Statistics!$B$3:$K$40,10,FALSE),"n/a")</f>
        <v>4</v>
      </c>
      <c r="I10" s="88">
        <f t="shared" si="2"/>
        <v>6.8376068376068376E-3</v>
      </c>
      <c r="J10" s="27">
        <f>COUNTIF('Doubles Ranking April 2020'!$C$3:$C$2092,B10)</f>
        <v>44</v>
      </c>
      <c r="K10" s="95">
        <f t="shared" si="3"/>
        <v>2.1052631578947368E-2</v>
      </c>
    </row>
    <row r="11" spans="2:11" x14ac:dyDescent="0.25">
      <c r="B11" s="26" t="s">
        <v>187</v>
      </c>
      <c r="C11" s="27" t="s">
        <v>341</v>
      </c>
      <c r="D11" s="82">
        <v>2177185</v>
      </c>
      <c r="E11" s="83">
        <f t="shared" si="0"/>
        <v>2.4944672959759571E-2</v>
      </c>
      <c r="F11" s="82">
        <v>36289822</v>
      </c>
      <c r="G11" s="83">
        <f t="shared" si="1"/>
        <v>5.9994369771226762E-2</v>
      </c>
      <c r="H11" s="84">
        <f>IFERROR(VLOOKUP(B11,Statistics!$B$3:$K$40,10,FALSE),"n/a")</f>
        <v>16</v>
      </c>
      <c r="I11" s="88">
        <f t="shared" si="2"/>
        <v>2.735042735042735E-2</v>
      </c>
      <c r="J11" s="27">
        <f>COUNTIF('Doubles Ranking April 2020'!$C$3:$C$2092,B11)</f>
        <v>32</v>
      </c>
      <c r="K11" s="95">
        <f t="shared" si="3"/>
        <v>1.5311004784688996E-2</v>
      </c>
    </row>
    <row r="12" spans="2:11" x14ac:dyDescent="0.25">
      <c r="B12" s="26" t="s">
        <v>301</v>
      </c>
      <c r="C12" s="27" t="s">
        <v>345</v>
      </c>
      <c r="D12" s="82">
        <v>10000</v>
      </c>
      <c r="E12" s="83">
        <f t="shared" si="0"/>
        <v>1.1457305171475816E-4</v>
      </c>
      <c r="F12" s="82">
        <v>17909754</v>
      </c>
      <c r="G12" s="83">
        <f t="shared" si="1"/>
        <v>5.5835496121275593E-4</v>
      </c>
      <c r="H12" s="84">
        <f>IFERROR(VLOOKUP(B12,Statistics!$B$3:$K$40,10,FALSE),"n/a")</f>
        <v>0</v>
      </c>
      <c r="I12" s="88">
        <f t="shared" si="2"/>
        <v>0</v>
      </c>
      <c r="J12" s="27">
        <f>COUNTIF('Doubles Ranking April 2020'!$C$3:$C$2092,B12)</f>
        <v>17</v>
      </c>
      <c r="K12" s="95">
        <f t="shared" si="3"/>
        <v>8.1339712918660281E-3</v>
      </c>
    </row>
    <row r="13" spans="2:11" x14ac:dyDescent="0.25">
      <c r="B13" s="26" t="s">
        <v>338</v>
      </c>
      <c r="C13" s="27" t="s">
        <v>340</v>
      </c>
      <c r="D13" s="82">
        <v>19673497</v>
      </c>
      <c r="E13" s="83">
        <f t="shared" si="0"/>
        <v>0.22540525891911392</v>
      </c>
      <c r="F13" s="82">
        <v>1403500365</v>
      </c>
      <c r="G13" s="83">
        <f t="shared" si="1"/>
        <v>1.4017450576152861E-2</v>
      </c>
      <c r="H13" s="84" t="str">
        <f>IFERROR(VLOOKUP(B13,Statistics!$B$3:$K$40,10,FALSE),"n/a")</f>
        <v>n/a</v>
      </c>
      <c r="I13" s="88" t="str">
        <f t="shared" si="2"/>
        <v>n/a</v>
      </c>
      <c r="J13" s="27">
        <f>COUNTIF('Doubles Ranking April 2020'!$C$3:$C$2092,B13)</f>
        <v>34</v>
      </c>
      <c r="K13" s="95">
        <f t="shared" si="3"/>
        <v>1.6267942583732056E-2</v>
      </c>
    </row>
    <row r="14" spans="2:11" x14ac:dyDescent="0.25">
      <c r="B14" s="26" t="s">
        <v>205</v>
      </c>
      <c r="C14" s="27" t="s">
        <v>345</v>
      </c>
      <c r="D14" s="82">
        <v>200000</v>
      </c>
      <c r="E14" s="83">
        <f t="shared" si="0"/>
        <v>2.2914610342951629E-3</v>
      </c>
      <c r="F14" s="82">
        <v>48653419</v>
      </c>
      <c r="G14" s="83">
        <f t="shared" si="1"/>
        <v>4.1107080265006656E-3</v>
      </c>
      <c r="H14" s="84">
        <f>IFERROR(VLOOKUP(B14,Statistics!$B$3:$K$40,10,FALSE),"n/a")</f>
        <v>4</v>
      </c>
      <c r="I14" s="88">
        <f t="shared" si="2"/>
        <v>6.8376068376068376E-3</v>
      </c>
      <c r="J14" s="27">
        <f>COUNTIF('Doubles Ranking April 2020'!$C$3:$C$2092,B14)</f>
        <v>18</v>
      </c>
      <c r="K14" s="95">
        <f t="shared" si="3"/>
        <v>8.6124401913875593E-3</v>
      </c>
    </row>
    <row r="15" spans="2:11" x14ac:dyDescent="0.25">
      <c r="B15" s="26" t="s">
        <v>229</v>
      </c>
      <c r="C15" s="27" t="s">
        <v>342</v>
      </c>
      <c r="D15" s="82">
        <v>35000</v>
      </c>
      <c r="E15" s="83">
        <f t="shared" si="0"/>
        <v>4.0100568100165352E-4</v>
      </c>
      <c r="F15" s="82">
        <v>4213265</v>
      </c>
      <c r="G15" s="83">
        <f t="shared" si="1"/>
        <v>8.3070967527558801E-3</v>
      </c>
      <c r="H15" s="84">
        <f>IFERROR(VLOOKUP(B15,Statistics!$B$3:$K$40,10,FALSE),"n/a")</f>
        <v>5</v>
      </c>
      <c r="I15" s="88">
        <f t="shared" si="2"/>
        <v>8.5470085470085479E-3</v>
      </c>
      <c r="J15" s="27">
        <f>COUNTIF('Doubles Ranking April 2020'!$C$3:$C$2092,B15)</f>
        <v>25</v>
      </c>
      <c r="K15" s="95">
        <f t="shared" si="3"/>
        <v>1.1961722488038277E-2</v>
      </c>
    </row>
    <row r="16" spans="2:11" x14ac:dyDescent="0.25">
      <c r="B16" s="26" t="s">
        <v>227</v>
      </c>
      <c r="C16" s="27" t="s">
        <v>342</v>
      </c>
      <c r="D16" s="82">
        <v>424100</v>
      </c>
      <c r="E16" s="83">
        <f t="shared" si="0"/>
        <v>4.8590431232228932E-3</v>
      </c>
      <c r="F16" s="82">
        <v>10610947</v>
      </c>
      <c r="G16" s="83">
        <f t="shared" si="1"/>
        <v>3.9968157413282718E-2</v>
      </c>
      <c r="H16" s="84">
        <f>IFERROR(VLOOKUP(B16,Statistics!$B$3:$K$40,10,FALSE),"n/a")</f>
        <v>17</v>
      </c>
      <c r="I16" s="88">
        <f t="shared" si="2"/>
        <v>2.9059829059829061E-2</v>
      </c>
      <c r="J16" s="27">
        <f>COUNTIF('Doubles Ranking April 2020'!$C$3:$C$2092,B16)</f>
        <v>49</v>
      </c>
      <c r="K16" s="95">
        <f t="shared" si="3"/>
        <v>2.3444976076555026E-2</v>
      </c>
    </row>
    <row r="17" spans="2:11" x14ac:dyDescent="0.25">
      <c r="B17" s="26" t="s">
        <v>196</v>
      </c>
      <c r="C17" s="27" t="s">
        <v>342</v>
      </c>
      <c r="D17" s="82">
        <v>50700</v>
      </c>
      <c r="E17" s="83">
        <f t="shared" si="0"/>
        <v>5.8088537219382378E-4</v>
      </c>
      <c r="F17" s="82">
        <v>5711870</v>
      </c>
      <c r="G17" s="83">
        <f t="shared" si="1"/>
        <v>8.8762524357171996E-3</v>
      </c>
      <c r="H17" s="84">
        <f>IFERROR(VLOOKUP(B17,Statistics!$B$3:$K$40,10,FALSE),"n/a")</f>
        <v>1</v>
      </c>
      <c r="I17" s="88">
        <f t="shared" si="2"/>
        <v>1.7094017094017094E-3</v>
      </c>
      <c r="J17" s="27">
        <f>COUNTIF('Doubles Ranking April 2020'!$C$3:$C$2092,B17)</f>
        <v>2</v>
      </c>
      <c r="K17" s="95">
        <f t="shared" si="3"/>
        <v>9.5693779904306223E-4</v>
      </c>
    </row>
    <row r="18" spans="2:11" x14ac:dyDescent="0.25">
      <c r="B18" s="26" t="s">
        <v>288</v>
      </c>
      <c r="C18" s="27" t="s">
        <v>342</v>
      </c>
      <c r="D18" s="82">
        <v>120000</v>
      </c>
      <c r="E18" s="83">
        <f t="shared" si="0"/>
        <v>1.3748766205770979E-3</v>
      </c>
      <c r="F18" s="82">
        <v>5503132</v>
      </c>
      <c r="G18" s="83">
        <f t="shared" si="1"/>
        <v>2.1805764426512029E-2</v>
      </c>
      <c r="H18" s="84">
        <f>IFERROR(VLOOKUP(B18,Statistics!$B$3:$K$40,10,FALSE),"n/a")</f>
        <v>3</v>
      </c>
      <c r="I18" s="88">
        <f t="shared" si="2"/>
        <v>5.1282051282051282E-3</v>
      </c>
      <c r="J18" s="27">
        <f>COUNTIF('Doubles Ranking April 2020'!$C$3:$C$2092,B18)</f>
        <v>11</v>
      </c>
      <c r="K18" s="95">
        <f t="shared" si="3"/>
        <v>5.263157894736842E-3</v>
      </c>
    </row>
    <row r="19" spans="2:11" x14ac:dyDescent="0.25">
      <c r="B19" s="26" t="s">
        <v>185</v>
      </c>
      <c r="C19" s="27" t="s">
        <v>342</v>
      </c>
      <c r="D19" s="82">
        <v>4000000</v>
      </c>
      <c r="E19" s="83">
        <f t="shared" si="0"/>
        <v>4.5829220685903262E-2</v>
      </c>
      <c r="F19" s="82">
        <v>64720690</v>
      </c>
      <c r="G19" s="83">
        <f t="shared" si="1"/>
        <v>6.1804038244956908E-2</v>
      </c>
      <c r="H19" s="84">
        <f>IFERROR(VLOOKUP(B19,Statistics!$B$3:$K$40,10,FALSE),"n/a")</f>
        <v>34</v>
      </c>
      <c r="I19" s="88">
        <f t="shared" si="2"/>
        <v>5.8119658119658121E-2</v>
      </c>
      <c r="J19" s="27">
        <f>COUNTIF('Doubles Ranking April 2020'!$C$3:$C$2092,B19)</f>
        <v>130</v>
      </c>
      <c r="K19" s="95">
        <f t="shared" si="3"/>
        <v>6.2200956937799042E-2</v>
      </c>
    </row>
    <row r="20" spans="2:11" x14ac:dyDescent="0.25">
      <c r="B20" s="26" t="s">
        <v>176</v>
      </c>
      <c r="C20" s="27" t="s">
        <v>342</v>
      </c>
      <c r="D20" s="82">
        <v>6100000</v>
      </c>
      <c r="E20" s="83">
        <f t="shared" si="0"/>
        <v>6.9889561546002468E-2</v>
      </c>
      <c r="F20" s="82">
        <v>81914672</v>
      </c>
      <c r="G20" s="83">
        <f t="shared" si="1"/>
        <v>7.4467733936601735E-2</v>
      </c>
      <c r="H20" s="84">
        <f>IFERROR(VLOOKUP(B20,Statistics!$B$3:$K$40,10,FALSE),"n/a")</f>
        <v>8</v>
      </c>
      <c r="I20" s="88">
        <f t="shared" si="2"/>
        <v>1.3675213675213675E-2</v>
      </c>
      <c r="J20" s="27">
        <f>COUNTIF('Doubles Ranking April 2020'!$C$3:$C$2092,B20)</f>
        <v>83</v>
      </c>
      <c r="K20" s="95">
        <f t="shared" si="3"/>
        <v>3.9712918660287082E-2</v>
      </c>
    </row>
    <row r="21" spans="2:11" x14ac:dyDescent="0.25">
      <c r="B21" s="26" t="s">
        <v>194</v>
      </c>
      <c r="C21" s="27" t="s">
        <v>342</v>
      </c>
      <c r="D21" s="82">
        <v>5300000</v>
      </c>
      <c r="E21" s="83">
        <f t="shared" si="0"/>
        <v>6.072371740882182E-2</v>
      </c>
      <c r="F21" s="82">
        <v>65788574</v>
      </c>
      <c r="G21" s="83">
        <f t="shared" si="1"/>
        <v>8.0561101689177822E-2</v>
      </c>
      <c r="H21" s="84">
        <f>IFERROR(VLOOKUP(B21,Statistics!$B$3:$K$40,10,FALSE),"n/a")</f>
        <v>16</v>
      </c>
      <c r="I21" s="88">
        <f t="shared" si="2"/>
        <v>2.735042735042735E-2</v>
      </c>
      <c r="J21" s="27">
        <f>COUNTIF('Doubles Ranking April 2020'!$C$3:$C$2092,B21)</f>
        <v>79</v>
      </c>
      <c r="K21" s="95">
        <f t="shared" si="3"/>
        <v>3.7799043062200957E-2</v>
      </c>
    </row>
    <row r="22" spans="2:11" x14ac:dyDescent="0.25">
      <c r="B22" s="26" t="s">
        <v>349</v>
      </c>
      <c r="C22" s="27" t="s">
        <v>340</v>
      </c>
      <c r="D22" s="82">
        <v>200000</v>
      </c>
      <c r="E22" s="83">
        <f t="shared" si="0"/>
        <v>2.2914610342951629E-3</v>
      </c>
      <c r="F22" s="82">
        <v>7302843</v>
      </c>
      <c r="G22" s="83">
        <f t="shared" si="1"/>
        <v>2.7386594508467456E-2</v>
      </c>
      <c r="H22" s="84" t="str">
        <f>IFERROR(VLOOKUP(B22,Statistics!$B$3:$K$40,10,FALSE),"n/a")</f>
        <v>n/a</v>
      </c>
      <c r="I22" s="88" t="str">
        <f t="shared" si="2"/>
        <v>n/a</v>
      </c>
      <c r="J22" s="27">
        <f>COUNTIF('Doubles Ranking April 2020'!$C$3:$C$2092,B22)</f>
        <v>7</v>
      </c>
      <c r="K22" s="95">
        <f t="shared" si="3"/>
        <v>3.3492822966507177E-3</v>
      </c>
    </row>
    <row r="23" spans="2:11" x14ac:dyDescent="0.25">
      <c r="B23" s="26" t="s">
        <v>231</v>
      </c>
      <c r="C23" s="27" t="s">
        <v>342</v>
      </c>
      <c r="D23" s="82">
        <v>150000</v>
      </c>
      <c r="E23" s="83">
        <f t="shared" si="0"/>
        <v>1.7185957757213722E-3</v>
      </c>
      <c r="F23" s="82">
        <v>9753281</v>
      </c>
      <c r="G23" s="83">
        <f t="shared" si="1"/>
        <v>1.5379440005881097E-2</v>
      </c>
      <c r="H23" s="84">
        <f>IFERROR(VLOOKUP(B23,Statistics!$B$3:$K$40,10,FALSE),"n/a")</f>
        <v>1</v>
      </c>
      <c r="I23" s="88">
        <f t="shared" si="2"/>
        <v>1.7094017094017094E-3</v>
      </c>
      <c r="J23" s="27">
        <f>COUNTIF('Doubles Ranking April 2020'!$C$3:$C$2092,B23)</f>
        <v>16</v>
      </c>
      <c r="K23" s="95">
        <f t="shared" si="3"/>
        <v>7.6555023923444978E-3</v>
      </c>
    </row>
    <row r="24" spans="2:11" x14ac:dyDescent="0.25">
      <c r="B24" s="26" t="s">
        <v>179</v>
      </c>
      <c r="C24" s="27" t="s">
        <v>340</v>
      </c>
      <c r="D24" s="82">
        <v>8000000</v>
      </c>
      <c r="E24" s="83">
        <f t="shared" si="0"/>
        <v>9.1658441371806523E-2</v>
      </c>
      <c r="F24" s="82">
        <v>1324171354</v>
      </c>
      <c r="G24" s="83">
        <f t="shared" si="1"/>
        <v>6.0415141709824361E-3</v>
      </c>
      <c r="H24" s="84">
        <f>IFERROR(VLOOKUP(B24,Statistics!$B$3:$K$40,10,FALSE),"n/a")</f>
        <v>12</v>
      </c>
      <c r="I24" s="88">
        <f t="shared" si="2"/>
        <v>2.0512820512820513E-2</v>
      </c>
      <c r="J24" s="27">
        <f>COUNTIF('Doubles Ranking April 2020'!$C$3:$C$2092,B24)</f>
        <v>40</v>
      </c>
      <c r="K24" s="95">
        <f t="shared" si="3"/>
        <v>1.9138755980861243E-2</v>
      </c>
    </row>
    <row r="25" spans="2:11" x14ac:dyDescent="0.25">
      <c r="B25" s="26" t="s">
        <v>350</v>
      </c>
      <c r="C25" s="27" t="s">
        <v>340</v>
      </c>
      <c r="D25" s="82">
        <v>170000</v>
      </c>
      <c r="E25" s="83">
        <f t="shared" si="0"/>
        <v>1.9477418791508886E-3</v>
      </c>
      <c r="F25" s="82">
        <v>261115456</v>
      </c>
      <c r="G25" s="83">
        <f t="shared" si="1"/>
        <v>6.5105299626537624E-4</v>
      </c>
      <c r="H25" s="84" t="str">
        <f>IFERROR(VLOOKUP(B25,Statistics!$B$3:$K$40,10,FALSE),"n/a")</f>
        <v>n/a</v>
      </c>
      <c r="I25" s="88" t="str">
        <f t="shared" si="2"/>
        <v>n/a</v>
      </c>
      <c r="J25" s="27">
        <f>COUNTIF('Doubles Ranking April 2020'!$C$3:$C$2092,B25)</f>
        <v>5</v>
      </c>
      <c r="K25" s="95">
        <f t="shared" si="3"/>
        <v>2.3923444976076554E-3</v>
      </c>
    </row>
    <row r="26" spans="2:11" x14ac:dyDescent="0.25">
      <c r="B26" s="26" t="s">
        <v>322</v>
      </c>
      <c r="C26" s="27" t="s">
        <v>342</v>
      </c>
      <c r="D26" s="82">
        <v>150000</v>
      </c>
      <c r="E26" s="83">
        <f t="shared" si="0"/>
        <v>1.7185957757213722E-3</v>
      </c>
      <c r="F26" s="82">
        <v>8191828</v>
      </c>
      <c r="G26" s="83">
        <f t="shared" si="1"/>
        <v>1.8310931333030918E-2</v>
      </c>
      <c r="H26" s="84">
        <f>IFERROR(VLOOKUP(B26,Statistics!$B$3:$K$40,10,FALSE),"n/a")</f>
        <v>2</v>
      </c>
      <c r="I26" s="88">
        <f t="shared" si="2"/>
        <v>3.4188034188034188E-3</v>
      </c>
      <c r="J26" s="27">
        <f>COUNTIF('Doubles Ranking April 2020'!$C$3:$C$2092,B26)</f>
        <v>16</v>
      </c>
      <c r="K26" s="95">
        <f t="shared" si="3"/>
        <v>7.6555023923444978E-3</v>
      </c>
    </row>
    <row r="27" spans="2:11" x14ac:dyDescent="0.25">
      <c r="B27" s="26" t="s">
        <v>169</v>
      </c>
      <c r="C27" s="27" t="s">
        <v>342</v>
      </c>
      <c r="D27" s="82">
        <v>2000000</v>
      </c>
      <c r="E27" s="83">
        <f t="shared" si="0"/>
        <v>2.2914610342951631E-2</v>
      </c>
      <c r="F27" s="82">
        <v>59429938</v>
      </c>
      <c r="G27" s="83">
        <f t="shared" si="1"/>
        <v>3.3653072294976986E-2</v>
      </c>
      <c r="H27" s="84">
        <f>IFERROR(VLOOKUP(B27,Statistics!$B$3:$K$40,10,FALSE),"n/a")</f>
        <v>4</v>
      </c>
      <c r="I27" s="88">
        <f t="shared" si="2"/>
        <v>6.8376068376068376E-3</v>
      </c>
      <c r="J27" s="27">
        <f>COUNTIF('Doubles Ranking April 2020'!$C$3:$C$2092,B27)</f>
        <v>146</v>
      </c>
      <c r="K27" s="95">
        <f t="shared" si="3"/>
        <v>6.9856459330143547E-2</v>
      </c>
    </row>
    <row r="28" spans="2:11" x14ac:dyDescent="0.25">
      <c r="B28" s="26" t="s">
        <v>302</v>
      </c>
      <c r="C28" s="27" t="s">
        <v>340</v>
      </c>
      <c r="D28" s="82">
        <v>4390000</v>
      </c>
      <c r="E28" s="83">
        <f t="shared" si="0"/>
        <v>5.0297569702778828E-2</v>
      </c>
      <c r="F28" s="82">
        <v>127748513</v>
      </c>
      <c r="G28" s="83">
        <f t="shared" si="1"/>
        <v>3.4364392171046247E-2</v>
      </c>
      <c r="H28" s="84">
        <f>IFERROR(VLOOKUP(B28,Statistics!$B$3:$K$40,10,FALSE),"n/a")</f>
        <v>0</v>
      </c>
      <c r="I28" s="88">
        <f t="shared" si="2"/>
        <v>0</v>
      </c>
      <c r="J28" s="27">
        <f>COUNTIF('Doubles Ranking April 2020'!$C$3:$C$2092,B28)</f>
        <v>68</v>
      </c>
      <c r="K28" s="95">
        <f t="shared" si="3"/>
        <v>3.2535885167464113E-2</v>
      </c>
    </row>
    <row r="29" spans="2:11" x14ac:dyDescent="0.25">
      <c r="B29" s="26" t="s">
        <v>163</v>
      </c>
      <c r="C29" s="27" t="s">
        <v>347</v>
      </c>
      <c r="D29" s="82">
        <v>600000</v>
      </c>
      <c r="E29" s="83">
        <f t="shared" si="0"/>
        <v>6.8743831028854887E-3</v>
      </c>
      <c r="F29" s="82">
        <v>127540423</v>
      </c>
      <c r="G29" s="83">
        <f t="shared" si="1"/>
        <v>4.70439085810465E-3</v>
      </c>
      <c r="H29" s="84">
        <f>IFERROR(VLOOKUP(B29,Statistics!$B$3:$K$40,10,FALSE),"n/a")</f>
        <v>3</v>
      </c>
      <c r="I29" s="88">
        <f t="shared" si="2"/>
        <v>5.1282051282051282E-3</v>
      </c>
      <c r="J29" s="27">
        <f>COUNTIF('Doubles Ranking April 2020'!$C$3:$C$2092,B29)</f>
        <v>16</v>
      </c>
      <c r="K29" s="95">
        <f t="shared" si="3"/>
        <v>7.6555023923444978E-3</v>
      </c>
    </row>
    <row r="30" spans="2:11" x14ac:dyDescent="0.25">
      <c r="B30" s="26" t="s">
        <v>177</v>
      </c>
      <c r="C30" s="27" t="s">
        <v>342</v>
      </c>
      <c r="D30" s="82">
        <v>1000000</v>
      </c>
      <c r="E30" s="83">
        <f t="shared" si="0"/>
        <v>1.1457305171475815E-2</v>
      </c>
      <c r="F30" s="82">
        <v>16987330</v>
      </c>
      <c r="G30" s="83">
        <f t="shared" si="1"/>
        <v>5.8867402940897713E-2</v>
      </c>
      <c r="H30" s="84">
        <f>IFERROR(VLOOKUP(B30,Statistics!$B$3:$K$40,10,FALSE),"n/a")</f>
        <v>21</v>
      </c>
      <c r="I30" s="88">
        <f t="shared" si="2"/>
        <v>3.5897435897435895E-2</v>
      </c>
      <c r="J30" s="27">
        <f>COUNTIF('Doubles Ranking April 2020'!$C$3:$C$2092,B30)</f>
        <v>45</v>
      </c>
      <c r="K30" s="95">
        <f t="shared" si="3"/>
        <v>2.1531100478468901E-2</v>
      </c>
    </row>
    <row r="31" spans="2:11" x14ac:dyDescent="0.25">
      <c r="B31" s="26" t="s">
        <v>230</v>
      </c>
      <c r="C31" s="27" t="s">
        <v>346</v>
      </c>
      <c r="D31" s="82">
        <v>309000</v>
      </c>
      <c r="E31" s="83">
        <f t="shared" si="0"/>
        <v>3.5403072979860268E-3</v>
      </c>
      <c r="F31" s="82">
        <v>4660833</v>
      </c>
      <c r="G31" s="83">
        <f t="shared" si="1"/>
        <v>6.6297161902174995E-2</v>
      </c>
      <c r="H31" s="84">
        <f>IFERROR(VLOOKUP(B31,Statistics!$B$3:$K$40,10,FALSE),"n/a")</f>
        <v>2</v>
      </c>
      <c r="I31" s="88">
        <f t="shared" si="2"/>
        <v>3.4188034188034188E-3</v>
      </c>
      <c r="J31" s="27">
        <f>COUNTIF('Doubles Ranking April 2020'!$C$3:$C$2092,B31)</f>
        <v>10</v>
      </c>
      <c r="K31" s="95">
        <f t="shared" si="3"/>
        <v>4.7846889952153108E-3</v>
      </c>
    </row>
    <row r="32" spans="2:11" x14ac:dyDescent="0.25">
      <c r="B32" s="26" t="s">
        <v>232</v>
      </c>
      <c r="C32" s="27" t="s">
        <v>345</v>
      </c>
      <c r="D32" s="82">
        <v>2480</v>
      </c>
      <c r="E32" s="83">
        <f t="shared" si="0"/>
        <v>2.8414116825260023E-5</v>
      </c>
      <c r="F32" s="82">
        <v>31773839</v>
      </c>
      <c r="G32" s="83">
        <f t="shared" si="1"/>
        <v>7.8051632350752451E-5</v>
      </c>
      <c r="H32" s="84">
        <f>IFERROR(VLOOKUP(B32,Statistics!$B$3:$K$40,10,FALSE),"n/a")</f>
        <v>1</v>
      </c>
      <c r="I32" s="88">
        <f t="shared" si="2"/>
        <v>1.7094017094017094E-3</v>
      </c>
      <c r="J32" s="27">
        <f>COUNTIF('Doubles Ranking April 2020'!$C$3:$C$2092,B32)</f>
        <v>13</v>
      </c>
      <c r="K32" s="95">
        <f t="shared" si="3"/>
        <v>6.2200956937799043E-3</v>
      </c>
    </row>
    <row r="33" spans="2:11" x14ac:dyDescent="0.25">
      <c r="B33" s="26" t="s">
        <v>203</v>
      </c>
      <c r="C33" s="27" t="s">
        <v>342</v>
      </c>
      <c r="D33" s="82">
        <v>300000</v>
      </c>
      <c r="E33" s="83">
        <f t="shared" si="0"/>
        <v>3.4371915514427444E-3</v>
      </c>
      <c r="F33" s="82">
        <v>38224410</v>
      </c>
      <c r="G33" s="83">
        <f t="shared" si="1"/>
        <v>7.8483879803507763E-3</v>
      </c>
      <c r="H33" s="84">
        <f>IFERROR(VLOOKUP(B33,Statistics!$B$3:$K$40,10,FALSE),"n/a")</f>
        <v>3</v>
      </c>
      <c r="I33" s="88">
        <f t="shared" si="2"/>
        <v>5.1282051282051282E-3</v>
      </c>
      <c r="J33" s="27">
        <f>COUNTIF('Doubles Ranking April 2020'!$C$3:$C$2092,B33)</f>
        <v>29</v>
      </c>
      <c r="K33" s="95">
        <f t="shared" si="3"/>
        <v>1.3875598086124402E-2</v>
      </c>
    </row>
    <row r="34" spans="2:11" x14ac:dyDescent="0.25">
      <c r="B34" s="26" t="s">
        <v>351</v>
      </c>
      <c r="C34" s="27" t="s">
        <v>342</v>
      </c>
      <c r="D34" s="82">
        <v>150000</v>
      </c>
      <c r="E34" s="83">
        <f t="shared" si="0"/>
        <v>1.7185957757213722E-3</v>
      </c>
      <c r="F34" s="82">
        <v>10371627</v>
      </c>
      <c r="G34" s="83">
        <f t="shared" si="1"/>
        <v>1.4462533216823165E-2</v>
      </c>
      <c r="H34" s="84" t="str">
        <f>IFERROR(VLOOKUP(B34,Statistics!$B$3:$K$40,10,FALSE),"n/a")</f>
        <v>n/a</v>
      </c>
      <c r="I34" s="88" t="str">
        <f t="shared" si="2"/>
        <v>n/a</v>
      </c>
      <c r="J34" s="27">
        <f>COUNTIF('Doubles Ranking April 2020'!$C$3:$C$2092,B34)</f>
        <v>29</v>
      </c>
      <c r="K34" s="95">
        <f t="shared" si="3"/>
        <v>1.3875598086124402E-2</v>
      </c>
    </row>
    <row r="35" spans="2:11" x14ac:dyDescent="0.25">
      <c r="B35" s="26" t="s">
        <v>223</v>
      </c>
      <c r="C35" s="27" t="s">
        <v>342</v>
      </c>
      <c r="D35" s="82">
        <v>2400000</v>
      </c>
      <c r="E35" s="83">
        <f t="shared" si="0"/>
        <v>2.7497532411541955E-2</v>
      </c>
      <c r="F35" s="82">
        <v>143964513</v>
      </c>
      <c r="G35" s="83">
        <f t="shared" si="1"/>
        <v>1.6670774970773527E-2</v>
      </c>
      <c r="H35" s="84">
        <f>IFERROR(VLOOKUP(B35,Statistics!$B$3:$K$40,10,FALSE),"n/a")</f>
        <v>6</v>
      </c>
      <c r="I35" s="88">
        <f t="shared" si="2"/>
        <v>1.0256410256410256E-2</v>
      </c>
      <c r="J35" s="27">
        <f>COUNTIF('Doubles Ranking April 2020'!$C$3:$C$2092,B35)</f>
        <v>74</v>
      </c>
      <c r="K35" s="95">
        <f t="shared" si="3"/>
        <v>3.5406698564593303E-2</v>
      </c>
    </row>
    <row r="36" spans="2:11" x14ac:dyDescent="0.25">
      <c r="B36" s="26" t="s">
        <v>189</v>
      </c>
      <c r="C36" s="27" t="s">
        <v>342</v>
      </c>
      <c r="D36" s="82">
        <v>16150</v>
      </c>
      <c r="E36" s="83">
        <f t="shared" si="0"/>
        <v>1.8503547851933441E-4</v>
      </c>
      <c r="F36" s="82">
        <v>8820083</v>
      </c>
      <c r="G36" s="83">
        <f t="shared" si="1"/>
        <v>1.8310485286816463E-3</v>
      </c>
      <c r="H36" s="84">
        <f>IFERROR(VLOOKUP(B36,Statistics!$B$3:$K$40,10,FALSE),"n/a")</f>
        <v>7</v>
      </c>
      <c r="I36" s="88">
        <f t="shared" si="2"/>
        <v>1.1965811965811967E-2</v>
      </c>
      <c r="J36" s="27">
        <f>COUNTIF('Doubles Ranking April 2020'!$C$3:$C$2092,B36)</f>
        <v>26</v>
      </c>
      <c r="K36" s="95">
        <f t="shared" si="3"/>
        <v>1.2440191387559809E-2</v>
      </c>
    </row>
    <row r="37" spans="2:11" x14ac:dyDescent="0.25">
      <c r="B37" s="26" t="s">
        <v>300</v>
      </c>
      <c r="C37" s="27" t="s">
        <v>342</v>
      </c>
      <c r="D37" s="82">
        <v>37000</v>
      </c>
      <c r="E37" s="83">
        <f t="shared" si="0"/>
        <v>4.2392029134460517E-4</v>
      </c>
      <c r="F37" s="82">
        <v>5444218</v>
      </c>
      <c r="G37" s="83">
        <f t="shared" si="1"/>
        <v>6.7962010338307541E-3</v>
      </c>
      <c r="H37" s="84">
        <f>IFERROR(VLOOKUP(B37,Statistics!$B$3:$K$40,10,FALSE),"n/a")</f>
        <v>0</v>
      </c>
      <c r="I37" s="88">
        <f t="shared" si="2"/>
        <v>0</v>
      </c>
      <c r="J37" s="27">
        <f>COUNTIF('Doubles Ranking April 2020'!$C$3:$C$2092,B37)</f>
        <v>16</v>
      </c>
      <c r="K37" s="95">
        <f t="shared" si="3"/>
        <v>7.6555023923444978E-3</v>
      </c>
    </row>
    <row r="38" spans="2:11" x14ac:dyDescent="0.25">
      <c r="B38" s="26" t="s">
        <v>157</v>
      </c>
      <c r="C38" s="27" t="s">
        <v>352</v>
      </c>
      <c r="D38" s="82">
        <v>25000</v>
      </c>
      <c r="E38" s="83">
        <f t="shared" si="0"/>
        <v>2.8643262928689536E-4</v>
      </c>
      <c r="F38" s="82">
        <v>56015473</v>
      </c>
      <c r="G38" s="83">
        <f t="shared" si="1"/>
        <v>4.4630525569247623E-4</v>
      </c>
      <c r="H38" s="84">
        <f>IFERROR(VLOOKUP(B38,Statistics!$B$3:$K$40,10,FALSE),"n/a")</f>
        <v>22</v>
      </c>
      <c r="I38" s="88">
        <f t="shared" si="2"/>
        <v>3.7606837606837605E-2</v>
      </c>
      <c r="J38" s="27">
        <f>COUNTIF('Doubles Ranking April 2020'!$C$3:$C$2092,B38)</f>
        <v>15</v>
      </c>
      <c r="K38" s="95">
        <f t="shared" si="3"/>
        <v>7.1770334928229667E-3</v>
      </c>
    </row>
    <row r="39" spans="2:11" x14ac:dyDescent="0.25">
      <c r="B39" s="26" t="s">
        <v>348</v>
      </c>
      <c r="C39" s="27" t="s">
        <v>340</v>
      </c>
      <c r="D39" s="82">
        <v>500000</v>
      </c>
      <c r="E39" s="83">
        <f t="shared" si="0"/>
        <v>5.7286525857379077E-3</v>
      </c>
      <c r="F39" s="82">
        <v>50791919</v>
      </c>
      <c r="G39" s="83">
        <f t="shared" si="1"/>
        <v>9.8440856310233124E-3</v>
      </c>
      <c r="H39" s="84" t="str">
        <f>IFERROR(VLOOKUP(B39,Statistics!$B$3:$K$40,10,FALSE),"n/a")</f>
        <v>n/a</v>
      </c>
      <c r="I39" s="88" t="str">
        <f t="shared" si="2"/>
        <v>n/a</v>
      </c>
      <c r="J39" s="27">
        <f>COUNTIF('Doubles Ranking April 2020'!$C$3:$C$2092,B39)</f>
        <v>25</v>
      </c>
      <c r="K39" s="95">
        <f t="shared" si="3"/>
        <v>1.1961722488038277E-2</v>
      </c>
    </row>
    <row r="40" spans="2:11" x14ac:dyDescent="0.25">
      <c r="B40" s="26" t="s">
        <v>221</v>
      </c>
      <c r="C40" s="27" t="s">
        <v>342</v>
      </c>
      <c r="D40" s="82">
        <v>3000000</v>
      </c>
      <c r="E40" s="83">
        <f t="shared" si="0"/>
        <v>3.4371915514427448E-2</v>
      </c>
      <c r="F40" s="82">
        <v>46347576</v>
      </c>
      <c r="G40" s="83">
        <f t="shared" si="1"/>
        <v>6.4728304237529052E-2</v>
      </c>
      <c r="H40" s="84" t="str">
        <f>IFERROR(VLOOKUP(B40,Statistics!$B$3:$K$40,10,FALSE),"n/a")</f>
        <v>n/a</v>
      </c>
      <c r="I40" s="88" t="str">
        <f t="shared" si="2"/>
        <v>n/a</v>
      </c>
      <c r="J40" s="27">
        <f>COUNTIF('Doubles Ranking April 2020'!$C$3:$C$2092,B40)</f>
        <v>96</v>
      </c>
      <c r="K40" s="95">
        <f t="shared" si="3"/>
        <v>4.5933014354066985E-2</v>
      </c>
    </row>
    <row r="41" spans="2:11" x14ac:dyDescent="0.25">
      <c r="B41" s="26" t="s">
        <v>171</v>
      </c>
      <c r="C41" s="27" t="s">
        <v>342</v>
      </c>
      <c r="D41" s="82">
        <v>400000</v>
      </c>
      <c r="E41" s="83">
        <f t="shared" si="0"/>
        <v>4.5829220685903258E-3</v>
      </c>
      <c r="F41" s="82">
        <v>9837533</v>
      </c>
      <c r="G41" s="83">
        <f t="shared" si="1"/>
        <v>4.0660600579433888E-2</v>
      </c>
      <c r="H41" s="84">
        <f>IFERROR(VLOOKUP(B41,Statistics!$B$3:$K$40,10,FALSE),"n/a")</f>
        <v>40</v>
      </c>
      <c r="I41" s="88">
        <f t="shared" si="2"/>
        <v>6.8376068376068383E-2</v>
      </c>
      <c r="J41" s="27">
        <f>COUNTIF('Doubles Ranking April 2020'!$C$3:$C$2092,B41)</f>
        <v>30</v>
      </c>
      <c r="K41" s="95">
        <f t="shared" si="3"/>
        <v>1.4354066985645933E-2</v>
      </c>
    </row>
    <row r="42" spans="2:11" x14ac:dyDescent="0.25">
      <c r="B42" s="26" t="s">
        <v>167</v>
      </c>
      <c r="C42" s="27" t="s">
        <v>342</v>
      </c>
      <c r="D42" s="82">
        <v>520000</v>
      </c>
      <c r="E42" s="83">
        <f t="shared" si="0"/>
        <v>5.9577986891674239E-3</v>
      </c>
      <c r="F42" s="82">
        <v>8401739</v>
      </c>
      <c r="G42" s="83">
        <f t="shared" si="1"/>
        <v>6.1891948797742943E-2</v>
      </c>
      <c r="H42" s="84">
        <f>IFERROR(VLOOKUP(B42,Statistics!$B$3:$K$40,10,FALSE),"n/a")</f>
        <v>6</v>
      </c>
      <c r="I42" s="88">
        <f t="shared" si="2"/>
        <v>1.0256410256410256E-2</v>
      </c>
      <c r="J42" s="27">
        <f>COUNTIF('Doubles Ranking April 2020'!$C$3:$C$2092,B42)</f>
        <v>24</v>
      </c>
      <c r="K42" s="95">
        <f t="shared" si="3"/>
        <v>1.1483253588516746E-2</v>
      </c>
    </row>
    <row r="43" spans="2:11" x14ac:dyDescent="0.25">
      <c r="B43" s="26" t="s">
        <v>266</v>
      </c>
      <c r="C43" s="27" t="s">
        <v>341</v>
      </c>
      <c r="D43" s="82">
        <v>18080000</v>
      </c>
      <c r="E43" s="83">
        <f t="shared" si="0"/>
        <v>0.20714807750028275</v>
      </c>
      <c r="F43" s="82">
        <v>322179605</v>
      </c>
      <c r="G43" s="83">
        <f t="shared" si="1"/>
        <v>5.6117766982798307E-2</v>
      </c>
      <c r="H43" s="84">
        <f>IFERROR(VLOOKUP(B43,Statistics!$B$3:$K$40,10,FALSE),"n/a")</f>
        <v>189</v>
      </c>
      <c r="I43" s="88">
        <f t="shared" si="2"/>
        <v>0.32307692307692309</v>
      </c>
      <c r="J43" s="27">
        <f>COUNTIF('Doubles Ranking April 2020'!$C$3:$C$2092,B43)</f>
        <v>199</v>
      </c>
      <c r="K43" s="95">
        <f t="shared" si="3"/>
        <v>9.5215311004784683E-2</v>
      </c>
    </row>
    <row r="44" spans="2:11" x14ac:dyDescent="0.25">
      <c r="B44" s="26" t="s">
        <v>226</v>
      </c>
      <c r="C44" s="27" t="s">
        <v>345</v>
      </c>
      <c r="D44" s="82">
        <v>2000</v>
      </c>
      <c r="E44" s="83">
        <f t="shared" si="0"/>
        <v>2.2914610342951629E-5</v>
      </c>
      <c r="F44" s="82">
        <v>3444006</v>
      </c>
      <c r="G44" s="83">
        <f t="shared" si="1"/>
        <v>5.8071908120949848E-4</v>
      </c>
      <c r="H44" s="84">
        <f>IFERROR(VLOOKUP(B44,Statistics!$B$3:$K$40,10,FALSE),"n/a")</f>
        <v>1</v>
      </c>
      <c r="I44" s="88">
        <f t="shared" si="2"/>
        <v>1.7094017094017094E-3</v>
      </c>
      <c r="J44" s="27">
        <f>COUNTIF('Doubles Ranking April 2020'!$C$3:$C$2092,B44)</f>
        <v>7</v>
      </c>
      <c r="K44" s="95">
        <f t="shared" si="3"/>
        <v>3.3492822966507177E-3</v>
      </c>
    </row>
    <row r="45" spans="2:11" x14ac:dyDescent="0.25">
      <c r="B45" s="29" t="s">
        <v>222</v>
      </c>
      <c r="C45" s="30" t="s">
        <v>352</v>
      </c>
      <c r="D45" s="85">
        <v>3852</v>
      </c>
      <c r="E45" s="86">
        <f t="shared" si="0"/>
        <v>4.413353952052484E-5</v>
      </c>
      <c r="F45" s="85">
        <v>16150362</v>
      </c>
      <c r="G45" s="86">
        <f t="shared" si="1"/>
        <v>2.3850858575182401E-4</v>
      </c>
      <c r="H45" s="87">
        <f>IFERROR(VLOOKUP(B45,Statistics!$B$3:$K$40,10,FALSE),"n/a")</f>
        <v>5</v>
      </c>
      <c r="I45" s="93">
        <f t="shared" si="2"/>
        <v>8.5470085470085479E-3</v>
      </c>
      <c r="J45" s="30">
        <f>COUNTIF('Doubles Ranking April 2020'!$C$3:$C$2092,B45)</f>
        <v>5</v>
      </c>
      <c r="K45" s="96">
        <f t="shared" si="3"/>
        <v>2.3923444976076554E-3</v>
      </c>
    </row>
    <row r="46" spans="2:11" ht="6" customHeight="1" x14ac:dyDescent="0.25">
      <c r="B46" s="17"/>
      <c r="C46" s="18"/>
      <c r="D46" s="77"/>
      <c r="E46" s="18"/>
      <c r="F46" s="18"/>
      <c r="G46" s="18"/>
      <c r="H46" s="18"/>
      <c r="I46" s="18"/>
      <c r="J46" s="18"/>
      <c r="K46" s="19"/>
    </row>
    <row r="47" spans="2:11" x14ac:dyDescent="0.25">
      <c r="B47" s="17"/>
      <c r="C47" s="18"/>
      <c r="D47" s="81" t="s">
        <v>353</v>
      </c>
      <c r="E47" s="18"/>
      <c r="F47" s="18"/>
      <c r="G47" s="18"/>
      <c r="H47" s="80" t="s">
        <v>355</v>
      </c>
      <c r="I47" s="18"/>
      <c r="J47" s="92" t="s">
        <v>2937</v>
      </c>
      <c r="K47" s="19"/>
    </row>
    <row r="48" spans="2:11" x14ac:dyDescent="0.25">
      <c r="B48" s="20"/>
      <c r="C48" s="21"/>
      <c r="D48" s="78">
        <v>87280559</v>
      </c>
      <c r="E48" s="21"/>
      <c r="F48" s="21"/>
      <c r="G48" s="21"/>
      <c r="H48" s="79">
        <f>SUM(H4:H45)</f>
        <v>585</v>
      </c>
      <c r="I48" s="21"/>
      <c r="J48" s="79">
        <f>COUNTA('Doubles Ranking April 2020'!C3:C2092)</f>
        <v>2090</v>
      </c>
      <c r="K48" s="22"/>
    </row>
    <row r="49" spans="4:4" x14ac:dyDescent="0.25">
      <c r="D49" s="76"/>
    </row>
    <row r="50" spans="4:4" x14ac:dyDescent="0.25">
      <c r="D50" s="76"/>
    </row>
    <row r="51" spans="4:4" x14ac:dyDescent="0.25">
      <c r="D51" s="76"/>
    </row>
    <row r="52" spans="4:4" x14ac:dyDescent="0.25">
      <c r="D52" s="76"/>
    </row>
    <row r="53" spans="4:4" x14ac:dyDescent="0.25">
      <c r="D53" s="76"/>
    </row>
    <row r="54" spans="4:4" x14ac:dyDescent="0.25">
      <c r="D54" s="76"/>
    </row>
    <row r="55" spans="4:4" x14ac:dyDescent="0.25">
      <c r="D55" s="76"/>
    </row>
    <row r="56" spans="4:4" x14ac:dyDescent="0.25">
      <c r="D56" s="76"/>
    </row>
    <row r="57" spans="4:4" x14ac:dyDescent="0.25">
      <c r="D57" s="76"/>
    </row>
    <row r="58" spans="4:4" x14ac:dyDescent="0.25">
      <c r="D58" s="76"/>
    </row>
    <row r="59" spans="4:4" x14ac:dyDescent="0.25">
      <c r="D59" s="76"/>
    </row>
    <row r="60" spans="4:4" x14ac:dyDescent="0.25">
      <c r="D60" s="76"/>
    </row>
    <row r="61" spans="4:4" x14ac:dyDescent="0.25">
      <c r="D61" s="76"/>
    </row>
    <row r="62" spans="4:4" x14ac:dyDescent="0.25">
      <c r="D62" s="76"/>
    </row>
    <row r="63" spans="4:4" x14ac:dyDescent="0.25">
      <c r="D63" s="76"/>
    </row>
    <row r="64" spans="4:4" x14ac:dyDescent="0.25">
      <c r="D64" s="76"/>
    </row>
    <row r="65" spans="4:4" x14ac:dyDescent="0.25">
      <c r="D65" s="76"/>
    </row>
    <row r="66" spans="4:4" x14ac:dyDescent="0.25">
      <c r="D66" s="76"/>
    </row>
    <row r="67" spans="4:4" x14ac:dyDescent="0.25">
      <c r="D67" s="76"/>
    </row>
    <row r="68" spans="4:4" x14ac:dyDescent="0.25">
      <c r="D68" s="76"/>
    </row>
    <row r="69" spans="4:4" x14ac:dyDescent="0.25">
      <c r="D69" s="76"/>
    </row>
    <row r="70" spans="4:4" x14ac:dyDescent="0.25">
      <c r="D70" s="76"/>
    </row>
    <row r="71" spans="4:4" x14ac:dyDescent="0.25">
      <c r="D71" s="76"/>
    </row>
    <row r="72" spans="4:4" x14ac:dyDescent="0.25">
      <c r="D72" s="76"/>
    </row>
    <row r="73" spans="4:4" x14ac:dyDescent="0.25">
      <c r="D73" s="76"/>
    </row>
    <row r="74" spans="4:4" x14ac:dyDescent="0.25">
      <c r="D74" s="76"/>
    </row>
    <row r="75" spans="4:4" x14ac:dyDescent="0.25">
      <c r="D75" s="76"/>
    </row>
    <row r="76" spans="4:4" x14ac:dyDescent="0.25">
      <c r="D76" s="76"/>
    </row>
    <row r="77" spans="4:4" x14ac:dyDescent="0.25">
      <c r="D77" s="76"/>
    </row>
    <row r="78" spans="4:4" x14ac:dyDescent="0.25">
      <c r="D78" s="76"/>
    </row>
    <row r="79" spans="4:4" x14ac:dyDescent="0.25">
      <c r="D79" s="76"/>
    </row>
    <row r="80" spans="4:4" x14ac:dyDescent="0.25">
      <c r="D80" s="76"/>
    </row>
    <row r="81" spans="4:4" x14ac:dyDescent="0.25">
      <c r="D81" s="76"/>
    </row>
    <row r="82" spans="4:4" x14ac:dyDescent="0.25">
      <c r="D82" s="76"/>
    </row>
    <row r="83" spans="4:4" x14ac:dyDescent="0.25">
      <c r="D83" s="76"/>
    </row>
    <row r="84" spans="4:4" x14ac:dyDescent="0.25">
      <c r="D84" s="76"/>
    </row>
    <row r="85" spans="4:4" x14ac:dyDescent="0.25">
      <c r="D85" s="76"/>
    </row>
    <row r="86" spans="4:4" x14ac:dyDescent="0.25">
      <c r="D86" s="76"/>
    </row>
    <row r="87" spans="4:4" x14ac:dyDescent="0.25">
      <c r="D87" s="76"/>
    </row>
    <row r="88" spans="4:4" x14ac:dyDescent="0.25">
      <c r="D88" s="76"/>
    </row>
    <row r="89" spans="4:4" x14ac:dyDescent="0.25">
      <c r="D89" s="76"/>
    </row>
    <row r="90" spans="4:4" x14ac:dyDescent="0.25">
      <c r="D90" s="76"/>
    </row>
    <row r="91" spans="4:4" x14ac:dyDescent="0.25">
      <c r="D91" s="76"/>
    </row>
    <row r="92" spans="4:4" x14ac:dyDescent="0.25">
      <c r="D92" s="76"/>
    </row>
    <row r="93" spans="4:4" x14ac:dyDescent="0.25">
      <c r="D93" s="76"/>
    </row>
    <row r="94" spans="4:4" x14ac:dyDescent="0.25">
      <c r="D94" s="76"/>
    </row>
    <row r="95" spans="4:4" x14ac:dyDescent="0.25">
      <c r="D95" s="76"/>
    </row>
    <row r="96" spans="4:4" x14ac:dyDescent="0.25">
      <c r="D96" s="76"/>
    </row>
    <row r="97" spans="4:4" x14ac:dyDescent="0.25">
      <c r="D97" s="76"/>
    </row>
    <row r="98" spans="4:4" x14ac:dyDescent="0.25">
      <c r="D98" s="76"/>
    </row>
    <row r="99" spans="4:4" x14ac:dyDescent="0.25">
      <c r="D99" s="76"/>
    </row>
    <row r="100" spans="4:4" x14ac:dyDescent="0.25">
      <c r="D100" s="76"/>
    </row>
    <row r="101" spans="4:4" x14ac:dyDescent="0.25">
      <c r="D101" s="76"/>
    </row>
    <row r="102" spans="4:4" x14ac:dyDescent="0.25">
      <c r="D102" s="76"/>
    </row>
    <row r="103" spans="4:4" x14ac:dyDescent="0.25">
      <c r="D103" s="76"/>
    </row>
    <row r="104" spans="4:4" x14ac:dyDescent="0.25">
      <c r="D104" s="76"/>
    </row>
    <row r="105" spans="4:4" x14ac:dyDescent="0.25">
      <c r="D105" s="76"/>
    </row>
    <row r="106" spans="4:4" x14ac:dyDescent="0.25">
      <c r="D106" s="76"/>
    </row>
    <row r="107" spans="4:4" x14ac:dyDescent="0.25">
      <c r="D107" s="76"/>
    </row>
    <row r="108" spans="4:4" x14ac:dyDescent="0.25">
      <c r="D108" s="76"/>
    </row>
    <row r="109" spans="4:4" x14ac:dyDescent="0.25">
      <c r="D109" s="76"/>
    </row>
    <row r="110" spans="4:4" x14ac:dyDescent="0.25">
      <c r="D110" s="76"/>
    </row>
    <row r="111" spans="4:4" x14ac:dyDescent="0.25">
      <c r="D111" s="76"/>
    </row>
  </sheetData>
  <sheetProtection algorithmName="SHA-512" hashValue="LX7joQ8AFwu9eapV5iDNXPN1xp3Ru6fxEeM/H9RHUH88fv/Pp7VNDv34T1NI0Nn9/2OuJvAVtajqYSA1lN3Gdw==" saltValue="dQZl9p4t0gcnwzadsJH/xQ==" spinCount="100000" sheet="1" objects="1" scenarios="1" sort="0" autoFilter="0"/>
  <autoFilter ref="B3:K3" xr:uid="{C998C5DC-1684-4CF8-83BE-8C4A0262B806}">
    <sortState xmlns:xlrd2="http://schemas.microsoft.com/office/spreadsheetml/2017/richdata2" ref="B4:K45">
      <sortCondition ref="B3"/>
    </sortState>
  </autoFilter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82541-9D22-4C7B-99D0-C6B039226D54}">
  <sheetPr>
    <tabColor theme="9" tint="0.59999389629810485"/>
  </sheetPr>
  <dimension ref="A1:D103"/>
  <sheetViews>
    <sheetView workbookViewId="0"/>
  </sheetViews>
  <sheetFormatPr baseColWidth="10" defaultRowHeight="15" x14ac:dyDescent="0.25"/>
  <sheetData>
    <row r="1" spans="1:4" ht="60" x14ac:dyDescent="0.25">
      <c r="A1" s="4">
        <v>2019</v>
      </c>
      <c r="B1" s="4" t="s">
        <v>7</v>
      </c>
      <c r="C1" s="4">
        <f>IF(A1=ISNUMBER(A1),#REF!,A1)</f>
        <v>2019</v>
      </c>
      <c r="D1" s="4" t="s">
        <v>7</v>
      </c>
    </row>
    <row r="2" spans="1:4" ht="45" x14ac:dyDescent="0.25">
      <c r="A2" s="5"/>
      <c r="B2" s="5" t="s">
        <v>8</v>
      </c>
      <c r="C2" s="4" t="str">
        <f>IF(A2=ISNUMBER(A2),_xlfn.CONCAT(C1,".1"),A2)</f>
        <v>2019.1</v>
      </c>
      <c r="D2" s="5" t="s">
        <v>8</v>
      </c>
    </row>
    <row r="3" spans="1:4" ht="45" x14ac:dyDescent="0.25">
      <c r="A3" s="106">
        <v>2018</v>
      </c>
      <c r="B3" s="4" t="s">
        <v>11</v>
      </c>
      <c r="C3" s="4">
        <f t="shared" ref="C3:C66" si="0">IF(A3=ISNUMBER(A3),_xlfn.CONCAT(C2,".1"),A3)</f>
        <v>2018</v>
      </c>
      <c r="D3" s="4" t="s">
        <v>11</v>
      </c>
    </row>
    <row r="4" spans="1:4" ht="30" x14ac:dyDescent="0.25">
      <c r="A4" s="107"/>
      <c r="B4" s="5" t="s">
        <v>12</v>
      </c>
      <c r="C4" s="4" t="str">
        <f t="shared" si="0"/>
        <v>2018.1</v>
      </c>
      <c r="D4" s="5" t="s">
        <v>12</v>
      </c>
    </row>
    <row r="5" spans="1:4" ht="45" x14ac:dyDescent="0.25">
      <c r="A5" s="106">
        <v>2017</v>
      </c>
      <c r="B5" s="4" t="s">
        <v>9</v>
      </c>
      <c r="C5" s="4">
        <f t="shared" si="0"/>
        <v>2017</v>
      </c>
      <c r="D5" s="4" t="s">
        <v>9</v>
      </c>
    </row>
    <row r="6" spans="1:4" ht="30" x14ac:dyDescent="0.25">
      <c r="A6" s="107"/>
      <c r="B6" s="5" t="s">
        <v>10</v>
      </c>
      <c r="C6" s="4" t="str">
        <f t="shared" si="0"/>
        <v>2017.1</v>
      </c>
      <c r="D6" s="5" t="s">
        <v>10</v>
      </c>
    </row>
    <row r="7" spans="1:4" ht="45" x14ac:dyDescent="0.25">
      <c r="A7" s="106">
        <v>2016</v>
      </c>
      <c r="B7" s="4" t="s">
        <v>15</v>
      </c>
      <c r="C7" s="4">
        <f t="shared" si="0"/>
        <v>2016</v>
      </c>
      <c r="D7" s="4" t="s">
        <v>15</v>
      </c>
    </row>
    <row r="8" spans="1:4" ht="45" x14ac:dyDescent="0.25">
      <c r="A8" s="107"/>
      <c r="B8" s="5" t="s">
        <v>16</v>
      </c>
      <c r="C8" s="4" t="str">
        <f t="shared" si="0"/>
        <v>2016.1</v>
      </c>
      <c r="D8" s="5" t="s">
        <v>16</v>
      </c>
    </row>
    <row r="9" spans="1:4" ht="45" x14ac:dyDescent="0.25">
      <c r="A9" s="106">
        <v>2015</v>
      </c>
      <c r="B9" s="4" t="s">
        <v>19</v>
      </c>
      <c r="C9" s="4">
        <f t="shared" si="0"/>
        <v>2015</v>
      </c>
      <c r="D9" s="4" t="s">
        <v>19</v>
      </c>
    </row>
    <row r="10" spans="1:4" ht="45" x14ac:dyDescent="0.25">
      <c r="A10" s="107"/>
      <c r="B10" s="5" t="s">
        <v>20</v>
      </c>
      <c r="C10" s="4" t="str">
        <f t="shared" si="0"/>
        <v>2015.1</v>
      </c>
      <c r="D10" s="5" t="s">
        <v>20</v>
      </c>
    </row>
    <row r="11" spans="1:4" ht="45" x14ac:dyDescent="0.25">
      <c r="A11" s="106">
        <v>2014</v>
      </c>
      <c r="B11" s="4" t="s">
        <v>21</v>
      </c>
      <c r="C11" s="4">
        <f t="shared" si="0"/>
        <v>2014</v>
      </c>
      <c r="D11" s="4" t="s">
        <v>21</v>
      </c>
    </row>
    <row r="12" spans="1:4" ht="45" x14ac:dyDescent="0.25">
      <c r="A12" s="107"/>
      <c r="B12" s="5" t="s">
        <v>22</v>
      </c>
      <c r="C12" s="4" t="str">
        <f t="shared" si="0"/>
        <v>2014.1</v>
      </c>
      <c r="D12" s="5" t="s">
        <v>22</v>
      </c>
    </row>
    <row r="13" spans="1:4" ht="30" x14ac:dyDescent="0.25">
      <c r="A13" s="106">
        <v>2013</v>
      </c>
      <c r="B13" s="4" t="s">
        <v>13</v>
      </c>
      <c r="C13" s="4">
        <f t="shared" si="0"/>
        <v>2013</v>
      </c>
      <c r="D13" s="4" t="s">
        <v>13</v>
      </c>
    </row>
    <row r="14" spans="1:4" ht="30" x14ac:dyDescent="0.25">
      <c r="A14" s="107"/>
      <c r="B14" s="5" t="s">
        <v>14</v>
      </c>
      <c r="C14" s="4" t="str">
        <f t="shared" si="0"/>
        <v>2013.1</v>
      </c>
      <c r="D14" s="5" t="s">
        <v>14</v>
      </c>
    </row>
    <row r="15" spans="1:4" ht="30" x14ac:dyDescent="0.25">
      <c r="A15" s="106">
        <v>2012</v>
      </c>
      <c r="B15" s="4" t="s">
        <v>23</v>
      </c>
      <c r="C15" s="4">
        <f t="shared" si="0"/>
        <v>2012</v>
      </c>
      <c r="D15" s="4" t="s">
        <v>23</v>
      </c>
    </row>
    <row r="16" spans="1:4" ht="45" x14ac:dyDescent="0.25">
      <c r="A16" s="107"/>
      <c r="B16" s="5" t="s">
        <v>18</v>
      </c>
      <c r="C16" s="4" t="str">
        <f t="shared" si="0"/>
        <v>2012.1</v>
      </c>
      <c r="D16" s="5" t="s">
        <v>18</v>
      </c>
    </row>
    <row r="17" spans="1:4" ht="30" x14ac:dyDescent="0.25">
      <c r="A17" s="106">
        <v>2011</v>
      </c>
      <c r="B17" s="4" t="s">
        <v>13</v>
      </c>
      <c r="C17" s="4">
        <f t="shared" si="0"/>
        <v>2011</v>
      </c>
      <c r="D17" s="4" t="s">
        <v>13</v>
      </c>
    </row>
    <row r="18" spans="1:4" ht="30" x14ac:dyDescent="0.25">
      <c r="A18" s="107"/>
      <c r="B18" s="5" t="s">
        <v>14</v>
      </c>
      <c r="C18" s="4" t="str">
        <f t="shared" si="0"/>
        <v>2011.1</v>
      </c>
      <c r="D18" s="5" t="s">
        <v>14</v>
      </c>
    </row>
    <row r="19" spans="1:4" ht="30" x14ac:dyDescent="0.25">
      <c r="A19" s="106">
        <v>2010</v>
      </c>
      <c r="B19" s="4" t="s">
        <v>13</v>
      </c>
      <c r="C19" s="4">
        <f t="shared" si="0"/>
        <v>2010</v>
      </c>
      <c r="D19" s="4" t="s">
        <v>13</v>
      </c>
    </row>
    <row r="20" spans="1:4" ht="30" x14ac:dyDescent="0.25">
      <c r="A20" s="107"/>
      <c r="B20" s="5" t="s">
        <v>14</v>
      </c>
      <c r="C20" s="4" t="str">
        <f t="shared" si="0"/>
        <v>2010.1</v>
      </c>
      <c r="D20" s="5" t="s">
        <v>14</v>
      </c>
    </row>
    <row r="21" spans="1:4" ht="30" x14ac:dyDescent="0.25">
      <c r="A21" s="106">
        <v>2009</v>
      </c>
      <c r="B21" s="4" t="s">
        <v>13</v>
      </c>
      <c r="C21" s="4">
        <f t="shared" si="0"/>
        <v>2009</v>
      </c>
      <c r="D21" s="4" t="s">
        <v>13</v>
      </c>
    </row>
    <row r="22" spans="1:4" ht="30" x14ac:dyDescent="0.25">
      <c r="A22" s="107"/>
      <c r="B22" s="5" t="s">
        <v>14</v>
      </c>
      <c r="C22" s="4" t="str">
        <f t="shared" si="0"/>
        <v>2009.1</v>
      </c>
      <c r="D22" s="5" t="s">
        <v>14</v>
      </c>
    </row>
    <row r="23" spans="1:4" ht="30" x14ac:dyDescent="0.25">
      <c r="A23" s="106">
        <v>2008</v>
      </c>
      <c r="B23" s="4" t="s">
        <v>25</v>
      </c>
      <c r="C23" s="4">
        <f t="shared" si="0"/>
        <v>2008</v>
      </c>
      <c r="D23" s="4" t="s">
        <v>25</v>
      </c>
    </row>
    <row r="24" spans="1:4" ht="30" x14ac:dyDescent="0.25">
      <c r="A24" s="107"/>
      <c r="B24" s="5" t="s">
        <v>26</v>
      </c>
      <c r="C24" s="4" t="str">
        <f t="shared" si="0"/>
        <v>2008.1</v>
      </c>
      <c r="D24" s="5" t="s">
        <v>26</v>
      </c>
    </row>
    <row r="25" spans="1:4" ht="30" x14ac:dyDescent="0.25">
      <c r="A25" s="106">
        <v>2007</v>
      </c>
      <c r="B25" s="4" t="s">
        <v>13</v>
      </c>
      <c r="C25" s="4">
        <f t="shared" si="0"/>
        <v>2007</v>
      </c>
      <c r="D25" s="4" t="s">
        <v>13</v>
      </c>
    </row>
    <row r="26" spans="1:4" ht="30" x14ac:dyDescent="0.25">
      <c r="A26" s="107"/>
      <c r="B26" s="5" t="s">
        <v>14</v>
      </c>
      <c r="C26" s="4" t="str">
        <f t="shared" si="0"/>
        <v>2007.1</v>
      </c>
      <c r="D26" s="5" t="s">
        <v>14</v>
      </c>
    </row>
    <row r="27" spans="1:4" ht="30" x14ac:dyDescent="0.25">
      <c r="A27" s="106">
        <v>2006</v>
      </c>
      <c r="B27" s="4" t="s">
        <v>13</v>
      </c>
      <c r="C27" s="4">
        <f t="shared" si="0"/>
        <v>2006</v>
      </c>
      <c r="D27" s="4" t="s">
        <v>13</v>
      </c>
    </row>
    <row r="28" spans="1:4" ht="30" x14ac:dyDescent="0.25">
      <c r="A28" s="107"/>
      <c r="B28" s="5" t="s">
        <v>14</v>
      </c>
      <c r="C28" s="4" t="str">
        <f t="shared" si="0"/>
        <v>2006.1</v>
      </c>
      <c r="D28" s="5" t="s">
        <v>14</v>
      </c>
    </row>
    <row r="29" spans="1:4" ht="30" x14ac:dyDescent="0.25">
      <c r="A29" s="106">
        <v>2005</v>
      </c>
      <c r="B29" s="4" t="s">
        <v>29</v>
      </c>
      <c r="C29" s="4">
        <f t="shared" si="0"/>
        <v>2005</v>
      </c>
      <c r="D29" s="4" t="s">
        <v>29</v>
      </c>
    </row>
    <row r="30" spans="1:4" ht="45" x14ac:dyDescent="0.25">
      <c r="A30" s="107"/>
      <c r="B30" s="5" t="s">
        <v>30</v>
      </c>
      <c r="C30" s="4" t="str">
        <f t="shared" si="0"/>
        <v>2005.1</v>
      </c>
      <c r="D30" s="5" t="s">
        <v>30</v>
      </c>
    </row>
    <row r="31" spans="1:4" ht="45" x14ac:dyDescent="0.25">
      <c r="A31" s="106">
        <v>2004</v>
      </c>
      <c r="B31" s="4" t="s">
        <v>27</v>
      </c>
      <c r="C31" s="4">
        <f t="shared" si="0"/>
        <v>2004</v>
      </c>
      <c r="D31" s="4" t="s">
        <v>27</v>
      </c>
    </row>
    <row r="32" spans="1:4" ht="45" x14ac:dyDescent="0.25">
      <c r="A32" s="107"/>
      <c r="B32" s="5" t="s">
        <v>31</v>
      </c>
      <c r="C32" s="4" t="str">
        <f t="shared" si="0"/>
        <v>2004.1</v>
      </c>
      <c r="D32" s="5" t="s">
        <v>31</v>
      </c>
    </row>
    <row r="33" spans="1:4" ht="45" x14ac:dyDescent="0.25">
      <c r="A33" s="106">
        <v>2003</v>
      </c>
      <c r="B33" s="4" t="s">
        <v>27</v>
      </c>
      <c r="C33" s="4">
        <f t="shared" si="0"/>
        <v>2003</v>
      </c>
      <c r="D33" s="4" t="s">
        <v>27</v>
      </c>
    </row>
    <row r="34" spans="1:4" ht="45" x14ac:dyDescent="0.25">
      <c r="A34" s="107"/>
      <c r="B34" s="5" t="s">
        <v>31</v>
      </c>
      <c r="C34" s="4" t="str">
        <f t="shared" si="0"/>
        <v>2003.1</v>
      </c>
      <c r="D34" s="5" t="s">
        <v>31</v>
      </c>
    </row>
    <row r="35" spans="1:4" ht="45" x14ac:dyDescent="0.25">
      <c r="A35" s="106">
        <v>2002</v>
      </c>
      <c r="B35" s="4" t="s">
        <v>24</v>
      </c>
      <c r="C35" s="4">
        <f t="shared" si="0"/>
        <v>2002</v>
      </c>
      <c r="D35" s="4" t="s">
        <v>24</v>
      </c>
    </row>
    <row r="36" spans="1:4" ht="45" x14ac:dyDescent="0.25">
      <c r="A36" s="107"/>
      <c r="B36" s="5" t="s">
        <v>17</v>
      </c>
      <c r="C36" s="4" t="str">
        <f t="shared" si="0"/>
        <v>2002.1</v>
      </c>
      <c r="D36" s="5" t="s">
        <v>17</v>
      </c>
    </row>
    <row r="37" spans="1:4" ht="45" x14ac:dyDescent="0.25">
      <c r="A37" s="106">
        <v>2001</v>
      </c>
      <c r="B37" s="4" t="s">
        <v>28</v>
      </c>
      <c r="C37" s="4">
        <f t="shared" si="0"/>
        <v>2001</v>
      </c>
      <c r="D37" s="4" t="s">
        <v>28</v>
      </c>
    </row>
    <row r="38" spans="1:4" ht="45" x14ac:dyDescent="0.25">
      <c r="A38" s="107"/>
      <c r="B38" s="5" t="s">
        <v>32</v>
      </c>
      <c r="C38" s="4" t="str">
        <f t="shared" si="0"/>
        <v>2001.1</v>
      </c>
      <c r="D38" s="5" t="s">
        <v>32</v>
      </c>
    </row>
    <row r="39" spans="1:4" ht="45" x14ac:dyDescent="0.25">
      <c r="A39" s="106">
        <v>2000</v>
      </c>
      <c r="B39" s="4" t="s">
        <v>33</v>
      </c>
      <c r="C39" s="4">
        <f t="shared" si="0"/>
        <v>2000</v>
      </c>
      <c r="D39" s="4" t="s">
        <v>33</v>
      </c>
    </row>
    <row r="40" spans="1:4" ht="30" x14ac:dyDescent="0.25">
      <c r="A40" s="107"/>
      <c r="B40" s="5" t="s">
        <v>34</v>
      </c>
      <c r="C40" s="4" t="str">
        <f t="shared" si="0"/>
        <v>2000.1</v>
      </c>
      <c r="D40" s="5" t="s">
        <v>34</v>
      </c>
    </row>
    <row r="41" spans="1:4" ht="45" x14ac:dyDescent="0.25">
      <c r="A41" s="106">
        <v>1999</v>
      </c>
      <c r="B41" s="4" t="s">
        <v>28</v>
      </c>
      <c r="C41" s="4">
        <f t="shared" si="0"/>
        <v>1999</v>
      </c>
      <c r="D41" s="4" t="s">
        <v>28</v>
      </c>
    </row>
    <row r="42" spans="1:4" ht="30" x14ac:dyDescent="0.25">
      <c r="A42" s="107"/>
      <c r="B42" s="5" t="s">
        <v>35</v>
      </c>
      <c r="C42" s="4" t="str">
        <f t="shared" si="0"/>
        <v>1999.1</v>
      </c>
      <c r="D42" s="5" t="s">
        <v>35</v>
      </c>
    </row>
    <row r="43" spans="1:4" ht="45" x14ac:dyDescent="0.25">
      <c r="A43" s="106">
        <v>1998</v>
      </c>
      <c r="B43" s="4" t="s">
        <v>28</v>
      </c>
      <c r="C43" s="4">
        <f t="shared" si="0"/>
        <v>1998</v>
      </c>
      <c r="D43" s="4" t="s">
        <v>28</v>
      </c>
    </row>
    <row r="44" spans="1:4" ht="45" x14ac:dyDescent="0.25">
      <c r="A44" s="107"/>
      <c r="B44" s="5" t="s">
        <v>36</v>
      </c>
      <c r="C44" s="4" t="str">
        <f t="shared" si="0"/>
        <v>1998.1</v>
      </c>
      <c r="D44" s="5" t="s">
        <v>36</v>
      </c>
    </row>
    <row r="45" spans="1:4" ht="45" x14ac:dyDescent="0.25">
      <c r="A45" s="106">
        <v>1997</v>
      </c>
      <c r="B45" s="4" t="s">
        <v>32</v>
      </c>
      <c r="C45" s="4">
        <f t="shared" si="0"/>
        <v>1997</v>
      </c>
      <c r="D45" s="4" t="s">
        <v>32</v>
      </c>
    </row>
    <row r="46" spans="1:4" ht="30" x14ac:dyDescent="0.25">
      <c r="A46" s="107"/>
      <c r="B46" s="5" t="s">
        <v>37</v>
      </c>
      <c r="C46" s="4" t="str">
        <f t="shared" si="0"/>
        <v>1997.1</v>
      </c>
      <c r="D46" s="5" t="s">
        <v>37</v>
      </c>
    </row>
    <row r="47" spans="1:4" ht="45" x14ac:dyDescent="0.25">
      <c r="A47" s="106">
        <v>1996</v>
      </c>
      <c r="B47" s="4" t="s">
        <v>38</v>
      </c>
      <c r="C47" s="4">
        <f t="shared" si="0"/>
        <v>1996</v>
      </c>
      <c r="D47" s="4" t="s">
        <v>38</v>
      </c>
    </row>
    <row r="48" spans="1:4" ht="30" x14ac:dyDescent="0.25">
      <c r="A48" s="107"/>
      <c r="B48" s="5" t="s">
        <v>39</v>
      </c>
      <c r="C48" s="4" t="str">
        <f t="shared" si="0"/>
        <v>1996.1</v>
      </c>
      <c r="D48" s="5" t="s">
        <v>39</v>
      </c>
    </row>
    <row r="49" spans="1:4" ht="45" x14ac:dyDescent="0.25">
      <c r="A49" s="106">
        <v>1995</v>
      </c>
      <c r="B49" s="4" t="s">
        <v>40</v>
      </c>
      <c r="C49" s="4">
        <f t="shared" si="0"/>
        <v>1995</v>
      </c>
      <c r="D49" s="4" t="s">
        <v>40</v>
      </c>
    </row>
    <row r="50" spans="1:4" ht="45" x14ac:dyDescent="0.25">
      <c r="A50" s="107"/>
      <c r="B50" s="5" t="s">
        <v>41</v>
      </c>
      <c r="C50" s="4" t="str">
        <f t="shared" si="0"/>
        <v>1995.1</v>
      </c>
      <c r="D50" s="5" t="s">
        <v>41</v>
      </c>
    </row>
    <row r="51" spans="1:4" ht="45" x14ac:dyDescent="0.25">
      <c r="A51" s="106">
        <v>1994</v>
      </c>
      <c r="B51" s="4" t="s">
        <v>36</v>
      </c>
      <c r="C51" s="4">
        <f t="shared" si="0"/>
        <v>1994</v>
      </c>
      <c r="D51" s="4" t="s">
        <v>36</v>
      </c>
    </row>
    <row r="52" spans="1:4" ht="45" x14ac:dyDescent="0.25">
      <c r="A52" s="107"/>
      <c r="B52" s="5" t="s">
        <v>42</v>
      </c>
      <c r="C52" s="4" t="str">
        <f t="shared" si="0"/>
        <v>1994.1</v>
      </c>
      <c r="D52" s="5" t="s">
        <v>42</v>
      </c>
    </row>
    <row r="53" spans="1:4" ht="45" x14ac:dyDescent="0.25">
      <c r="A53" s="106">
        <v>1993</v>
      </c>
      <c r="B53" s="4" t="s">
        <v>43</v>
      </c>
      <c r="C53" s="4">
        <f t="shared" si="0"/>
        <v>1993</v>
      </c>
      <c r="D53" s="4" t="s">
        <v>43</v>
      </c>
    </row>
    <row r="54" spans="1:4" ht="30" x14ac:dyDescent="0.25">
      <c r="A54" s="107"/>
      <c r="B54" s="5" t="s">
        <v>44</v>
      </c>
      <c r="C54" s="4" t="str">
        <f t="shared" si="0"/>
        <v>1993.1</v>
      </c>
      <c r="D54" s="5" t="s">
        <v>44</v>
      </c>
    </row>
    <row r="55" spans="1:4" ht="45" x14ac:dyDescent="0.25">
      <c r="A55" s="106">
        <v>1992</v>
      </c>
      <c r="B55" s="4" t="s">
        <v>32</v>
      </c>
      <c r="C55" s="4">
        <f t="shared" si="0"/>
        <v>1992</v>
      </c>
      <c r="D55" s="4" t="s">
        <v>32</v>
      </c>
    </row>
    <row r="56" spans="1:4" ht="30" x14ac:dyDescent="0.25">
      <c r="A56" s="107"/>
      <c r="B56" s="5" t="s">
        <v>37</v>
      </c>
      <c r="C56" s="4" t="str">
        <f t="shared" si="0"/>
        <v>1992.1</v>
      </c>
      <c r="D56" s="5" t="s">
        <v>37</v>
      </c>
    </row>
    <row r="57" spans="1:4" ht="30" x14ac:dyDescent="0.25">
      <c r="A57" s="106">
        <v>1991</v>
      </c>
      <c r="B57" s="4" t="s">
        <v>47</v>
      </c>
      <c r="C57" s="4">
        <f t="shared" si="0"/>
        <v>1991</v>
      </c>
      <c r="D57" s="4" t="s">
        <v>47</v>
      </c>
    </row>
    <row r="58" spans="1:4" ht="30" x14ac:dyDescent="0.25">
      <c r="A58" s="107"/>
      <c r="B58" s="5" t="s">
        <v>48</v>
      </c>
      <c r="C58" s="4" t="str">
        <f t="shared" si="0"/>
        <v>1991.1</v>
      </c>
      <c r="D58" s="5" t="s">
        <v>48</v>
      </c>
    </row>
    <row r="59" spans="1:4" ht="45" x14ac:dyDescent="0.25">
      <c r="A59" s="106">
        <v>1990</v>
      </c>
      <c r="B59" s="4" t="s">
        <v>49</v>
      </c>
      <c r="C59" s="4">
        <f t="shared" si="0"/>
        <v>1990</v>
      </c>
      <c r="D59" s="4" t="s">
        <v>49</v>
      </c>
    </row>
    <row r="60" spans="1:4" ht="45" x14ac:dyDescent="0.25">
      <c r="A60" s="107"/>
      <c r="B60" s="5" t="s">
        <v>43</v>
      </c>
      <c r="C60" s="4" t="str">
        <f t="shared" si="0"/>
        <v>1990.1</v>
      </c>
      <c r="D60" s="5" t="s">
        <v>43</v>
      </c>
    </row>
    <row r="61" spans="1:4" ht="30" x14ac:dyDescent="0.25">
      <c r="A61" s="106">
        <v>1989</v>
      </c>
      <c r="B61" s="4" t="s">
        <v>34</v>
      </c>
      <c r="C61" s="4">
        <f t="shared" si="0"/>
        <v>1989</v>
      </c>
      <c r="D61" s="4" t="s">
        <v>34</v>
      </c>
    </row>
    <row r="62" spans="1:4" ht="30" x14ac:dyDescent="0.25">
      <c r="A62" s="107"/>
      <c r="B62" s="5" t="s">
        <v>50</v>
      </c>
      <c r="C62" s="4" t="str">
        <f t="shared" si="0"/>
        <v>1989.1</v>
      </c>
      <c r="D62" s="5" t="s">
        <v>50</v>
      </c>
    </row>
    <row r="63" spans="1:4" ht="30" x14ac:dyDescent="0.25">
      <c r="A63" s="106">
        <v>1988</v>
      </c>
      <c r="B63" s="4" t="s">
        <v>34</v>
      </c>
      <c r="C63" s="4">
        <f t="shared" si="0"/>
        <v>1988</v>
      </c>
      <c r="D63" s="4" t="s">
        <v>34</v>
      </c>
    </row>
    <row r="64" spans="1:4" ht="30" x14ac:dyDescent="0.25">
      <c r="A64" s="107"/>
      <c r="B64" s="5" t="s">
        <v>50</v>
      </c>
      <c r="C64" s="4" t="str">
        <f t="shared" si="0"/>
        <v>1988.1</v>
      </c>
      <c r="D64" s="5" t="s">
        <v>50</v>
      </c>
    </row>
    <row r="65" spans="1:4" ht="45" x14ac:dyDescent="0.25">
      <c r="A65" s="106">
        <v>1987</v>
      </c>
      <c r="B65" s="4" t="s">
        <v>38</v>
      </c>
      <c r="C65" s="4">
        <f t="shared" si="0"/>
        <v>1987</v>
      </c>
      <c r="D65" s="4" t="s">
        <v>38</v>
      </c>
    </row>
    <row r="66" spans="1:4" ht="45" x14ac:dyDescent="0.25">
      <c r="A66" s="107"/>
      <c r="B66" s="5" t="s">
        <v>46</v>
      </c>
      <c r="C66" s="4" t="str">
        <f t="shared" si="0"/>
        <v>1987.1</v>
      </c>
      <c r="D66" s="5" t="s">
        <v>46</v>
      </c>
    </row>
    <row r="67" spans="1:4" ht="45" x14ac:dyDescent="0.25">
      <c r="A67" s="6">
        <v>1986</v>
      </c>
      <c r="B67" s="6" t="s">
        <v>51</v>
      </c>
      <c r="C67" s="4">
        <f t="shared" ref="C67:C103" si="1">IF(A67=ISNUMBER(A67),_xlfn.CONCAT(C66,".1"),A67)</f>
        <v>1986</v>
      </c>
      <c r="D67" s="6" t="s">
        <v>51</v>
      </c>
    </row>
    <row r="68" spans="1:4" ht="45" x14ac:dyDescent="0.25">
      <c r="A68" s="106">
        <v>1985</v>
      </c>
      <c r="B68" s="4" t="s">
        <v>52</v>
      </c>
      <c r="C68" s="4">
        <f t="shared" si="1"/>
        <v>1985</v>
      </c>
      <c r="D68" s="4" t="s">
        <v>52</v>
      </c>
    </row>
    <row r="69" spans="1:4" ht="45" x14ac:dyDescent="0.25">
      <c r="A69" s="107"/>
      <c r="B69" s="5" t="s">
        <v>53</v>
      </c>
      <c r="C69" s="4" t="str">
        <f t="shared" si="1"/>
        <v>1985.1</v>
      </c>
      <c r="D69" s="5" t="s">
        <v>53</v>
      </c>
    </row>
    <row r="70" spans="1:4" ht="30" x14ac:dyDescent="0.25">
      <c r="A70" s="106">
        <v>1984</v>
      </c>
      <c r="B70" s="4" t="s">
        <v>54</v>
      </c>
      <c r="C70" s="4">
        <f t="shared" si="1"/>
        <v>1984</v>
      </c>
      <c r="D70" s="4" t="s">
        <v>54</v>
      </c>
    </row>
    <row r="71" spans="1:4" ht="45" x14ac:dyDescent="0.25">
      <c r="A71" s="107"/>
      <c r="B71" s="5" t="s">
        <v>56</v>
      </c>
      <c r="C71" s="4" t="str">
        <f t="shared" si="1"/>
        <v>1984.1</v>
      </c>
      <c r="D71" s="5" t="s">
        <v>56</v>
      </c>
    </row>
    <row r="72" spans="1:4" ht="30" x14ac:dyDescent="0.25">
      <c r="A72" s="106">
        <v>1983</v>
      </c>
      <c r="B72" s="4" t="s">
        <v>57</v>
      </c>
      <c r="C72" s="4">
        <f t="shared" si="1"/>
        <v>1983</v>
      </c>
      <c r="D72" s="4" t="s">
        <v>57</v>
      </c>
    </row>
    <row r="73" spans="1:4" ht="30" x14ac:dyDescent="0.25">
      <c r="A73" s="107"/>
      <c r="B73" s="5" t="s">
        <v>54</v>
      </c>
      <c r="C73" s="4" t="str">
        <f t="shared" si="1"/>
        <v>1983.1</v>
      </c>
      <c r="D73" s="5" t="s">
        <v>54</v>
      </c>
    </row>
    <row r="74" spans="1:4" ht="30" x14ac:dyDescent="0.25">
      <c r="A74" s="106">
        <v>1982</v>
      </c>
      <c r="B74" s="4" t="s">
        <v>58</v>
      </c>
      <c r="C74" s="4">
        <f t="shared" si="1"/>
        <v>1982</v>
      </c>
      <c r="D74" s="4" t="s">
        <v>58</v>
      </c>
    </row>
    <row r="75" spans="1:4" ht="30" x14ac:dyDescent="0.25">
      <c r="A75" s="107"/>
      <c r="B75" s="5" t="s">
        <v>45</v>
      </c>
      <c r="C75" s="4" t="str">
        <f t="shared" si="1"/>
        <v>1982.1</v>
      </c>
      <c r="D75" s="5" t="s">
        <v>45</v>
      </c>
    </row>
    <row r="76" spans="1:4" ht="30" x14ac:dyDescent="0.25">
      <c r="A76" s="106">
        <v>1981</v>
      </c>
      <c r="B76" s="4" t="s">
        <v>54</v>
      </c>
      <c r="C76" s="4">
        <f t="shared" si="1"/>
        <v>1981</v>
      </c>
      <c r="D76" s="4" t="s">
        <v>54</v>
      </c>
    </row>
    <row r="77" spans="1:4" ht="30" x14ac:dyDescent="0.25">
      <c r="A77" s="107"/>
      <c r="B77" s="5" t="s">
        <v>55</v>
      </c>
      <c r="C77" s="4" t="str">
        <f t="shared" si="1"/>
        <v>1981.1</v>
      </c>
      <c r="D77" s="5" t="s">
        <v>55</v>
      </c>
    </row>
    <row r="78" spans="1:4" ht="30" x14ac:dyDescent="0.25">
      <c r="A78" s="106">
        <v>1980</v>
      </c>
      <c r="B78" s="4" t="s">
        <v>54</v>
      </c>
      <c r="C78" s="4">
        <f t="shared" si="1"/>
        <v>1980</v>
      </c>
      <c r="D78" s="4" t="s">
        <v>54</v>
      </c>
    </row>
    <row r="79" spans="1:4" ht="30" x14ac:dyDescent="0.25">
      <c r="A79" s="107"/>
      <c r="B79" s="5" t="s">
        <v>55</v>
      </c>
      <c r="C79" s="4" t="str">
        <f t="shared" si="1"/>
        <v>1980.1</v>
      </c>
      <c r="D79" s="5" t="s">
        <v>55</v>
      </c>
    </row>
    <row r="80" spans="1:4" ht="30" x14ac:dyDescent="0.25">
      <c r="A80" s="106">
        <v>1979</v>
      </c>
      <c r="B80" s="4" t="s">
        <v>59</v>
      </c>
      <c r="C80" s="4">
        <f t="shared" si="1"/>
        <v>1979</v>
      </c>
      <c r="D80" s="4" t="s">
        <v>59</v>
      </c>
    </row>
    <row r="81" spans="1:4" ht="30" x14ac:dyDescent="0.25">
      <c r="A81" s="107"/>
      <c r="B81" s="5" t="s">
        <v>57</v>
      </c>
      <c r="C81" s="4" t="str">
        <f t="shared" si="1"/>
        <v>1979.1</v>
      </c>
      <c r="D81" s="5" t="s">
        <v>57</v>
      </c>
    </row>
    <row r="82" spans="1:4" ht="30" x14ac:dyDescent="0.25">
      <c r="A82" s="106">
        <v>1978</v>
      </c>
      <c r="B82" s="4" t="s">
        <v>60</v>
      </c>
      <c r="C82" s="4">
        <f t="shared" si="1"/>
        <v>1978</v>
      </c>
      <c r="D82" s="4" t="s">
        <v>60</v>
      </c>
    </row>
    <row r="83" spans="1:4" ht="30" x14ac:dyDescent="0.25">
      <c r="A83" s="107"/>
      <c r="B83" s="5" t="s">
        <v>55</v>
      </c>
      <c r="C83" s="4" t="str">
        <f t="shared" si="1"/>
        <v>1978.1</v>
      </c>
      <c r="D83" s="5" t="s">
        <v>55</v>
      </c>
    </row>
    <row r="84" spans="1:4" ht="30" x14ac:dyDescent="0.25">
      <c r="A84" s="106">
        <v>1977</v>
      </c>
      <c r="B84" s="4" t="s">
        <v>61</v>
      </c>
      <c r="C84" s="4">
        <f t="shared" si="1"/>
        <v>1977</v>
      </c>
      <c r="D84" s="4" t="s">
        <v>61</v>
      </c>
    </row>
    <row r="85" spans="1:4" x14ac:dyDescent="0.25">
      <c r="A85" s="107"/>
      <c r="B85" s="5" t="s">
        <v>62</v>
      </c>
      <c r="C85" s="4" t="str">
        <f t="shared" si="1"/>
        <v>1977.1</v>
      </c>
      <c r="D85" s="5" t="s">
        <v>62</v>
      </c>
    </row>
    <row r="86" spans="1:4" x14ac:dyDescent="0.25">
      <c r="A86" s="106">
        <v>1977</v>
      </c>
      <c r="B86" s="4" t="s">
        <v>63</v>
      </c>
      <c r="C86" s="4">
        <f t="shared" si="1"/>
        <v>1977</v>
      </c>
      <c r="D86" s="4" t="s">
        <v>63</v>
      </c>
    </row>
    <row r="87" spans="1:4" x14ac:dyDescent="0.25">
      <c r="A87" s="107"/>
      <c r="B87" s="5" t="s">
        <v>64</v>
      </c>
      <c r="C87" s="4" t="str">
        <f t="shared" si="1"/>
        <v>1977.1</v>
      </c>
      <c r="D87" s="5" t="s">
        <v>64</v>
      </c>
    </row>
    <row r="88" spans="1:4" ht="30" x14ac:dyDescent="0.25">
      <c r="A88" s="106">
        <v>1976</v>
      </c>
      <c r="B88" s="4" t="s">
        <v>66</v>
      </c>
      <c r="C88" s="4">
        <f t="shared" si="1"/>
        <v>1976</v>
      </c>
      <c r="D88" s="4" t="s">
        <v>66</v>
      </c>
    </row>
    <row r="89" spans="1:4" x14ac:dyDescent="0.25">
      <c r="A89" s="107"/>
      <c r="B89" s="5" t="s">
        <v>62</v>
      </c>
      <c r="C89" s="4" t="str">
        <f t="shared" si="1"/>
        <v>1976.1</v>
      </c>
      <c r="D89" s="5" t="s">
        <v>62</v>
      </c>
    </row>
    <row r="90" spans="1:4" ht="30" x14ac:dyDescent="0.25">
      <c r="A90" s="106">
        <v>1975</v>
      </c>
      <c r="B90" s="4" t="s">
        <v>58</v>
      </c>
      <c r="C90" s="4">
        <f t="shared" si="1"/>
        <v>1975</v>
      </c>
      <c r="D90" s="4" t="s">
        <v>58</v>
      </c>
    </row>
    <row r="91" spans="1:4" x14ac:dyDescent="0.25">
      <c r="A91" s="107"/>
      <c r="B91" s="5" t="s">
        <v>65</v>
      </c>
      <c r="C91" s="4" t="str">
        <f t="shared" si="1"/>
        <v>1975.1</v>
      </c>
      <c r="D91" s="5" t="s">
        <v>65</v>
      </c>
    </row>
    <row r="92" spans="1:4" x14ac:dyDescent="0.25">
      <c r="A92" s="106">
        <v>1974</v>
      </c>
      <c r="B92" s="4" t="s">
        <v>67</v>
      </c>
      <c r="C92" s="4">
        <f t="shared" si="1"/>
        <v>1974</v>
      </c>
      <c r="D92" s="4" t="s">
        <v>67</v>
      </c>
    </row>
    <row r="93" spans="1:4" ht="30" x14ac:dyDescent="0.25">
      <c r="A93" s="107"/>
      <c r="B93" s="5" t="s">
        <v>68</v>
      </c>
      <c r="C93" s="4" t="str">
        <f t="shared" si="1"/>
        <v>1974.1</v>
      </c>
      <c r="D93" s="5" t="s">
        <v>68</v>
      </c>
    </row>
    <row r="94" spans="1:4" ht="30" x14ac:dyDescent="0.25">
      <c r="A94" s="106">
        <v>1973</v>
      </c>
      <c r="B94" s="4" t="s">
        <v>66</v>
      </c>
      <c r="C94" s="4">
        <f t="shared" si="1"/>
        <v>1973</v>
      </c>
      <c r="D94" s="4" t="s">
        <v>66</v>
      </c>
    </row>
    <row r="95" spans="1:4" ht="30" x14ac:dyDescent="0.25">
      <c r="A95" s="107"/>
      <c r="B95" s="5" t="s">
        <v>69</v>
      </c>
      <c r="C95" s="4" t="str">
        <f t="shared" si="1"/>
        <v>1973.1</v>
      </c>
      <c r="D95" s="5" t="s">
        <v>69</v>
      </c>
    </row>
    <row r="96" spans="1:4" ht="30" x14ac:dyDescent="0.25">
      <c r="A96" s="106">
        <v>1972</v>
      </c>
      <c r="B96" s="4" t="s">
        <v>70</v>
      </c>
      <c r="C96" s="4">
        <f t="shared" si="1"/>
        <v>1972</v>
      </c>
      <c r="D96" s="4" t="s">
        <v>70</v>
      </c>
    </row>
    <row r="97" spans="1:4" ht="30" x14ac:dyDescent="0.25">
      <c r="A97" s="107"/>
      <c r="B97" s="5" t="s">
        <v>71</v>
      </c>
      <c r="C97" s="4" t="str">
        <f t="shared" si="1"/>
        <v>1972.1</v>
      </c>
      <c r="D97" s="5" t="s">
        <v>71</v>
      </c>
    </row>
    <row r="98" spans="1:4" ht="30" x14ac:dyDescent="0.25">
      <c r="A98" s="106">
        <v>1971</v>
      </c>
      <c r="B98" s="4" t="s">
        <v>66</v>
      </c>
      <c r="C98" s="4">
        <f t="shared" si="1"/>
        <v>1971</v>
      </c>
      <c r="D98" s="4" t="s">
        <v>66</v>
      </c>
    </row>
    <row r="99" spans="1:4" x14ac:dyDescent="0.25">
      <c r="A99" s="107"/>
      <c r="B99" s="5" t="s">
        <v>62</v>
      </c>
      <c r="C99" s="4" t="str">
        <f t="shared" si="1"/>
        <v>1971.1</v>
      </c>
      <c r="D99" s="5" t="s">
        <v>62</v>
      </c>
    </row>
    <row r="100" spans="1:4" ht="30" x14ac:dyDescent="0.25">
      <c r="A100" s="106">
        <v>1970</v>
      </c>
      <c r="B100" s="4" t="s">
        <v>72</v>
      </c>
      <c r="C100" s="4">
        <f t="shared" si="1"/>
        <v>1970</v>
      </c>
      <c r="D100" s="4" t="s">
        <v>72</v>
      </c>
    </row>
    <row r="101" spans="1:4" ht="30" x14ac:dyDescent="0.25">
      <c r="A101" s="107"/>
      <c r="B101" s="5" t="s">
        <v>73</v>
      </c>
      <c r="C101" s="4" t="str">
        <f t="shared" si="1"/>
        <v>1970.1</v>
      </c>
      <c r="D101" s="5" t="s">
        <v>73</v>
      </c>
    </row>
    <row r="102" spans="1:4" ht="30" x14ac:dyDescent="0.25">
      <c r="A102" s="4">
        <v>1969</v>
      </c>
      <c r="B102" s="4" t="s">
        <v>5</v>
      </c>
      <c r="C102" s="4">
        <f t="shared" si="1"/>
        <v>1969</v>
      </c>
      <c r="D102" s="4" t="s">
        <v>5</v>
      </c>
    </row>
    <row r="103" spans="1:4" x14ac:dyDescent="0.25">
      <c r="A103" s="5"/>
      <c r="B103" s="5" t="s">
        <v>6</v>
      </c>
      <c r="C103" s="4" t="str">
        <f t="shared" si="1"/>
        <v>1969.1</v>
      </c>
      <c r="D103" s="5" t="s">
        <v>6</v>
      </c>
    </row>
  </sheetData>
  <sheetProtection algorithmName="SHA-512" hashValue="wYaRIEDOZprXqzul2EYlysIDOh/hYcvqwFm2triHOcfBZT3rS3u8cfakbnQJw6qulho0rtvxmrbTBmkLusohjg==" saltValue="E5K7t6is7DpFuZKH7085xg==" spinCount="100000" sheet="1" objects="1" scenarios="1"/>
  <mergeCells count="49">
    <mergeCell ref="A3:A4"/>
    <mergeCell ref="A5:A6"/>
    <mergeCell ref="A13:A14"/>
    <mergeCell ref="A15:A16"/>
    <mergeCell ref="A17:A18"/>
    <mergeCell ref="A7:A8"/>
    <mergeCell ref="A9:A10"/>
    <mergeCell ref="A11:A12"/>
    <mergeCell ref="A25:A26"/>
    <mergeCell ref="A27:A28"/>
    <mergeCell ref="A29:A30"/>
    <mergeCell ref="A19:A20"/>
    <mergeCell ref="A21:A22"/>
    <mergeCell ref="A23:A24"/>
    <mergeCell ref="A37:A38"/>
    <mergeCell ref="A39:A40"/>
    <mergeCell ref="A41:A42"/>
    <mergeCell ref="A31:A32"/>
    <mergeCell ref="A33:A34"/>
    <mergeCell ref="A35:A36"/>
    <mergeCell ref="A49:A50"/>
    <mergeCell ref="A51:A52"/>
    <mergeCell ref="A53:A54"/>
    <mergeCell ref="A43:A44"/>
    <mergeCell ref="A45:A46"/>
    <mergeCell ref="A47:A48"/>
    <mergeCell ref="A61:A62"/>
    <mergeCell ref="A63:A64"/>
    <mergeCell ref="A65:A66"/>
    <mergeCell ref="A55:A56"/>
    <mergeCell ref="A57:A58"/>
    <mergeCell ref="A59:A60"/>
    <mergeCell ref="A74:A75"/>
    <mergeCell ref="A76:A77"/>
    <mergeCell ref="A78:A79"/>
    <mergeCell ref="A68:A69"/>
    <mergeCell ref="A70:A71"/>
    <mergeCell ref="A72:A73"/>
    <mergeCell ref="A86:A87"/>
    <mergeCell ref="A88:A89"/>
    <mergeCell ref="A90:A91"/>
    <mergeCell ref="A80:A81"/>
    <mergeCell ref="A82:A83"/>
    <mergeCell ref="A84:A85"/>
    <mergeCell ref="A98:A99"/>
    <mergeCell ref="A100:A101"/>
    <mergeCell ref="A92:A93"/>
    <mergeCell ref="A94:A95"/>
    <mergeCell ref="A96:A9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Statistics</vt:lpstr>
      <vt:lpstr>Winner List Davis Cup</vt:lpstr>
      <vt:lpstr>Winner List ATP Finals Doubles</vt:lpstr>
      <vt:lpstr>Winner List Doubles Open Era</vt:lpstr>
      <vt:lpstr>Davis Cup Titles per Nation</vt:lpstr>
      <vt:lpstr>ATP Finals Winners per Nation</vt:lpstr>
      <vt:lpstr>Doubles GS Winners per Nation </vt:lpstr>
      <vt:lpstr>Tennis Players in the World</vt:lpstr>
      <vt:lpstr>Winner AO</vt:lpstr>
      <vt:lpstr>Winner French Open</vt:lpstr>
      <vt:lpstr>Winner Wimbledon</vt:lpstr>
      <vt:lpstr>Winner US Open</vt:lpstr>
      <vt:lpstr>ATP Finals Data</vt:lpstr>
      <vt:lpstr>Top 20 Doubles Players Aprl. 20</vt:lpstr>
      <vt:lpstr>Doubles Ranking April 2020</vt:lpstr>
      <vt:lpstr>Country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Tillmann Becker-Wahl</dc:creator>
  <cp:lastModifiedBy>Tillmann Becker-Wahl</cp:lastModifiedBy>
  <dcterms:created xsi:type="dcterms:W3CDTF">2020-04-25T10:33:45Z</dcterms:created>
  <dcterms:modified xsi:type="dcterms:W3CDTF">2020-05-03T11:55:18Z</dcterms:modified>
</cp:coreProperties>
</file>